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18"/>
  <workbookPr filterPrivacy="1" defaultThemeVersion="124226"/>
  <xr:revisionPtr revIDLastSave="132" documentId="11_522CA31E831ADBB5CF172CDCD3AF9AD354F08C83" xr6:coauthVersionLast="47" xr6:coauthVersionMax="47" xr10:uidLastSave="{8B779454-6A55-45F9-93E1-E19F8F9BBA93}"/>
  <bookViews>
    <workbookView xWindow="240" yWindow="110" windowWidth="14810" windowHeight="8010" firstSheet="1" xr2:uid="{00000000-000D-0000-FFFF-FFFF00000000}"/>
  </bookViews>
  <sheets>
    <sheet name="ANNEXE 2 - HDL" sheetId="18" r:id="rId1"/>
    <sheet name="HOPITAL GEORGES PIANTA" sheetId="10" r:id="rId2"/>
    <sheet name="BLANCHISSERIE" sheetId="13" r:id="rId3"/>
    <sheet name="UPAC" sheetId="12" r:id="rId4"/>
    <sheet name="USN" sheetId="11" r:id="rId5"/>
    <sheet name="IFSI" sheetId="7" r:id="rId6"/>
    <sheet name="EHPAD LES VERDANNES" sheetId="14" r:id="rId7"/>
    <sheet name="EHPAD LA LUMIERE DU LAC" sheetId="16" r:id="rId8"/>
    <sheet name="EHPAD LA PRAIRIE" sheetId="15" r:id="rId9"/>
    <sheet name="STATS" sheetId="17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7" l="1"/>
  <c r="H84" i="16" l="1"/>
  <c r="G84" i="16"/>
  <c r="F84" i="16"/>
  <c r="E84" i="16"/>
  <c r="L84" i="16" s="1"/>
  <c r="H63" i="16"/>
  <c r="G63" i="16"/>
  <c r="F63" i="16"/>
  <c r="E63" i="16"/>
  <c r="L63" i="16" s="1"/>
  <c r="H50" i="16"/>
  <c r="G50" i="16"/>
  <c r="F50" i="16"/>
  <c r="E50" i="16"/>
  <c r="L50" i="16" s="1"/>
  <c r="H40" i="16"/>
  <c r="G40" i="16"/>
  <c r="F40" i="16"/>
  <c r="E40" i="16"/>
  <c r="H32" i="16"/>
  <c r="G32" i="16"/>
  <c r="F32" i="16"/>
  <c r="E32" i="16"/>
  <c r="L32" i="16" s="1"/>
  <c r="H20" i="16"/>
  <c r="G20" i="16"/>
  <c r="F20" i="16"/>
  <c r="E20" i="16"/>
  <c r="L20" i="16" s="1"/>
  <c r="H77" i="15"/>
  <c r="G77" i="15"/>
  <c r="F77" i="15"/>
  <c r="E77" i="15"/>
  <c r="L77" i="15" s="1"/>
  <c r="H71" i="15"/>
  <c r="G71" i="15"/>
  <c r="F71" i="15"/>
  <c r="E71" i="15"/>
  <c r="L71" i="15" s="1"/>
  <c r="H59" i="15"/>
  <c r="G59" i="15"/>
  <c r="F59" i="15"/>
  <c r="E59" i="15"/>
  <c r="L59" i="15" s="1"/>
  <c r="H32" i="15"/>
  <c r="G32" i="15"/>
  <c r="F32" i="15"/>
  <c r="E32" i="15"/>
  <c r="H16" i="15"/>
  <c r="G16" i="15"/>
  <c r="F16" i="15"/>
  <c r="E16" i="15"/>
  <c r="L16" i="15" s="1"/>
  <c r="H100" i="14"/>
  <c r="G100" i="14"/>
  <c r="F100" i="14"/>
  <c r="E100" i="14"/>
  <c r="H78" i="14"/>
  <c r="G78" i="14"/>
  <c r="F78" i="14"/>
  <c r="E78" i="14"/>
  <c r="L78" i="14" s="1"/>
  <c r="H52" i="14"/>
  <c r="G52" i="14"/>
  <c r="F52" i="14"/>
  <c r="E52" i="14"/>
  <c r="L52" i="14" s="1"/>
  <c r="H27" i="14"/>
  <c r="G27" i="14"/>
  <c r="F27" i="14"/>
  <c r="E27" i="14"/>
  <c r="L27" i="14" l="1"/>
  <c r="L100" i="14"/>
  <c r="L32" i="15"/>
  <c r="L7" i="15" s="1"/>
  <c r="B14" i="17" s="1"/>
  <c r="L40" i="16"/>
  <c r="L6" i="16"/>
  <c r="B13" i="17" s="1"/>
  <c r="L7" i="14" l="1"/>
  <c r="B12" i="17" s="1"/>
  <c r="F58" i="10"/>
  <c r="L28" i="13" l="1"/>
  <c r="L7" i="13" s="1"/>
  <c r="B8" i="17" s="1"/>
  <c r="I35" i="12" l="1"/>
  <c r="H35" i="12"/>
  <c r="G35" i="12"/>
  <c r="F35" i="12"/>
  <c r="I29" i="12"/>
  <c r="H29" i="12"/>
  <c r="G29" i="12"/>
  <c r="F29" i="12"/>
  <c r="I81" i="11"/>
  <c r="H81" i="11"/>
  <c r="G81" i="11"/>
  <c r="F81" i="11"/>
  <c r="I58" i="11"/>
  <c r="H58" i="11"/>
  <c r="G58" i="11"/>
  <c r="F58" i="11"/>
  <c r="I29" i="11"/>
  <c r="H29" i="11"/>
  <c r="G29" i="11"/>
  <c r="F29" i="11"/>
  <c r="M35" i="12" l="1"/>
  <c r="M29" i="12"/>
  <c r="M4" i="12" s="1"/>
  <c r="B9" i="17" s="1"/>
  <c r="M81" i="11"/>
  <c r="M58" i="11"/>
  <c r="M29" i="11"/>
  <c r="M4" i="11" s="1"/>
  <c r="B10" i="17" s="1"/>
  <c r="F304" i="10"/>
  <c r="G304" i="10"/>
  <c r="H304" i="10"/>
  <c r="I304" i="10"/>
  <c r="G836" i="10"/>
  <c r="G838" i="10"/>
  <c r="H838" i="10"/>
  <c r="I838" i="10"/>
  <c r="F838" i="10"/>
  <c r="F836" i="10"/>
  <c r="F816" i="10"/>
  <c r="F766" i="10"/>
  <c r="F724" i="10"/>
  <c r="F688" i="10"/>
  <c r="F626" i="10"/>
  <c r="F499" i="10"/>
  <c r="F414" i="10"/>
  <c r="F407" i="10"/>
  <c r="F364" i="10"/>
  <c r="F258" i="10"/>
  <c r="F242" i="10"/>
  <c r="F194" i="10"/>
  <c r="F145" i="10"/>
  <c r="F113" i="10"/>
  <c r="F87" i="10"/>
  <c r="F35" i="10"/>
  <c r="I836" i="10"/>
  <c r="H836" i="10"/>
  <c r="I816" i="10"/>
  <c r="H816" i="10"/>
  <c r="G816" i="10"/>
  <c r="I766" i="10"/>
  <c r="H766" i="10"/>
  <c r="G766" i="10"/>
  <c r="I724" i="10"/>
  <c r="H724" i="10"/>
  <c r="G724" i="10"/>
  <c r="I688" i="10"/>
  <c r="H688" i="10"/>
  <c r="G688" i="10"/>
  <c r="I626" i="10"/>
  <c r="H626" i="10"/>
  <c r="G626" i="10"/>
  <c r="I499" i="10"/>
  <c r="H499" i="10"/>
  <c r="G499" i="10"/>
  <c r="I414" i="10"/>
  <c r="H414" i="10"/>
  <c r="G414" i="10"/>
  <c r="I407" i="10"/>
  <c r="H407" i="10"/>
  <c r="G407" i="10"/>
  <c r="E369" i="10"/>
  <c r="I364" i="10"/>
  <c r="H364" i="10"/>
  <c r="G364" i="10"/>
  <c r="E352" i="10"/>
  <c r="I258" i="10"/>
  <c r="H258" i="10"/>
  <c r="G258" i="10"/>
  <c r="I242" i="10"/>
  <c r="H242" i="10"/>
  <c r="G242" i="10"/>
  <c r="I194" i="10"/>
  <c r="H194" i="10"/>
  <c r="G194" i="10"/>
  <c r="I145" i="10"/>
  <c r="H145" i="10"/>
  <c r="G145" i="10"/>
  <c r="I113" i="10"/>
  <c r="H113" i="10"/>
  <c r="G113" i="10"/>
  <c r="I87" i="10"/>
  <c r="H87" i="10"/>
  <c r="G87" i="10"/>
  <c r="I58" i="10"/>
  <c r="H58" i="10"/>
  <c r="G58" i="10"/>
  <c r="I35" i="10"/>
  <c r="H35" i="10"/>
  <c r="G35" i="10"/>
  <c r="M194" i="10" l="1"/>
  <c r="M258" i="10"/>
  <c r="M816" i="10"/>
  <c r="M58" i="10"/>
  <c r="M407" i="10"/>
  <c r="M766" i="10"/>
  <c r="M35" i="10"/>
  <c r="M145" i="10"/>
  <c r="M626" i="10"/>
  <c r="M364" i="10"/>
  <c r="M688" i="10"/>
  <c r="M242" i="10"/>
  <c r="M499" i="10"/>
  <c r="M414" i="10"/>
  <c r="M113" i="10"/>
  <c r="M87" i="10"/>
  <c r="M724" i="10"/>
  <c r="M304" i="10"/>
  <c r="M838" i="10"/>
  <c r="M836" i="10"/>
  <c r="M7" i="10" l="1"/>
  <c r="B7" i="17" s="1"/>
  <c r="L26" i="7"/>
  <c r="H11" i="7"/>
  <c r="G11" i="7"/>
  <c r="F11" i="7"/>
  <c r="L11" i="7" l="1"/>
  <c r="L7" i="7" s="1"/>
  <c r="B11" i="17" s="1"/>
  <c r="B15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C19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suite trav SSI DEF / renforcement cloison retablissement degré coup feu cicul</t>
        </r>
      </text>
    </comment>
    <comment ref="C47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suite trav SSI DEF / renforcement cloison retablissement degré coup feu cicul</t>
        </r>
      </text>
    </comment>
  </commentList>
</comments>
</file>

<file path=xl/sharedStrings.xml><?xml version="1.0" encoding="utf-8"?>
<sst xmlns="http://schemas.openxmlformats.org/spreadsheetml/2006/main" count="5187" uniqueCount="1648">
  <si>
    <t> </t>
  </si>
  <si>
    <t>ANNEXE 2 au CCTP 
Descriptif des installations 
HOPITAUX DU LEMAN (HDL)</t>
  </si>
  <si>
    <t>HOPITAL GEORGES PIANTA</t>
  </si>
  <si>
    <t>Bâtiment B - BREVON</t>
  </si>
  <si>
    <t>TOTAL</t>
  </si>
  <si>
    <t xml:space="preserve">NIVEAU </t>
  </si>
  <si>
    <t>Emplacement</t>
  </si>
  <si>
    <t>TYPOLOGIE</t>
  </si>
  <si>
    <t>REPERE PORTAFEU</t>
  </si>
  <si>
    <t>PORTE 
1 VANTAIL</t>
  </si>
  <si>
    <t>PORTE 
2 VANTAUX</t>
  </si>
  <si>
    <t>PORTE 
2 VANTAUX 
VA-ET-VIENT</t>
  </si>
  <si>
    <t>PORTE MOTORISEE</t>
  </si>
  <si>
    <t xml:space="preserve">NUMEROTATION HGP </t>
  </si>
  <si>
    <t>ASSERVIE AU SSI</t>
  </si>
  <si>
    <t>OBSERVATIONS</t>
  </si>
  <si>
    <t>HEBERGEMENT 5 eme OUEST</t>
  </si>
  <si>
    <t>ISSUE DE SECOURS</t>
  </si>
  <si>
    <t>5.11</t>
  </si>
  <si>
    <t>X</t>
  </si>
  <si>
    <t>HGP-5-01-304</t>
  </si>
  <si>
    <t>5.12</t>
  </si>
  <si>
    <t>CIRCULATION</t>
  </si>
  <si>
    <t>5.6</t>
  </si>
  <si>
    <t>HGP-5-01-303</t>
  </si>
  <si>
    <t>OUI</t>
  </si>
  <si>
    <t>5.5</t>
  </si>
  <si>
    <t>HGP-5-01-301</t>
  </si>
  <si>
    <t>5.2</t>
  </si>
  <si>
    <t>HGP-5-02-308</t>
  </si>
  <si>
    <t>5.1</t>
  </si>
  <si>
    <t>HGP-5-02-301</t>
  </si>
  <si>
    <t>OFFICE ALIMENTAIRE</t>
  </si>
  <si>
    <t>HGP-5-01-015</t>
  </si>
  <si>
    <t>RANGEMENT</t>
  </si>
  <si>
    <t>HGP-5-01-021</t>
  </si>
  <si>
    <t>IMPRIMANTE</t>
  </si>
  <si>
    <t>HGP-5-02-016</t>
  </si>
  <si>
    <t>DECONTAMINATION</t>
  </si>
  <si>
    <t>HGP-5-02-015</t>
  </si>
  <si>
    <t>DESINFECTION</t>
  </si>
  <si>
    <t>HGP-5-02-014</t>
  </si>
  <si>
    <t>OFFICE DE SOIN</t>
  </si>
  <si>
    <t>HGP-5-02-001</t>
  </si>
  <si>
    <t>HGP-5-02-002</t>
  </si>
  <si>
    <t>HGP-5-01-022</t>
  </si>
  <si>
    <t>HEBERGEMENT 5 eme CENTRE</t>
  </si>
  <si>
    <t>ESCALIERS CENTRE</t>
  </si>
  <si>
    <t>HGP-5-02-307</t>
  </si>
  <si>
    <t>BUREAU INTERNE</t>
  </si>
  <si>
    <t>HGP-5-02-011</t>
  </si>
  <si>
    <t>HGP-5-02-010</t>
  </si>
  <si>
    <t>LOCAL DECHETS</t>
  </si>
  <si>
    <t>HGP-5-02-017</t>
  </si>
  <si>
    <t>HEBERGEMENT 5 eme EST</t>
  </si>
  <si>
    <t>HGP-5-03-303</t>
  </si>
  <si>
    <t>5.9</t>
  </si>
  <si>
    <t>5.8</t>
  </si>
  <si>
    <t>HGP-5-03-307</t>
  </si>
  <si>
    <t>5.7</t>
  </si>
  <si>
    <t>HGP-5-03-301</t>
  </si>
  <si>
    <t>5.4</t>
  </si>
  <si>
    <t>HGP-5-02-303</t>
  </si>
  <si>
    <t>5.3</t>
  </si>
  <si>
    <t>HGP-5-02-302</t>
  </si>
  <si>
    <t>POOL MATERIEL</t>
  </si>
  <si>
    <t>HGP-5-03-019</t>
  </si>
  <si>
    <t>STOCK CARDIOLOGIE</t>
  </si>
  <si>
    <t>HGP-5-02-019</t>
  </si>
  <si>
    <t>BUREAU AGENT POOL</t>
  </si>
  <si>
    <t>HGP-5-02-018</t>
  </si>
  <si>
    <t>TOTAL PORTES NIVEAU 5</t>
  </si>
  <si>
    <t>HEBERGEMENT 4 eme OUEST</t>
  </si>
  <si>
    <t>4.11</t>
  </si>
  <si>
    <t>HGP-4-01-304</t>
  </si>
  <si>
    <t>4.12</t>
  </si>
  <si>
    <t>4.6</t>
  </si>
  <si>
    <t>HGP-4-01-301</t>
  </si>
  <si>
    <t>4.5</t>
  </si>
  <si>
    <t>HGP-4-01-303</t>
  </si>
  <si>
    <t>LOCAL LINGERIE</t>
  </si>
  <si>
    <t xml:space="preserve"> HGP-4-01-011</t>
  </si>
  <si>
    <t xml:space="preserve">LOCAL DE RANGEMENT </t>
  </si>
  <si>
    <t>HGP-4-01-021</t>
  </si>
  <si>
    <t>4.2</t>
  </si>
  <si>
    <t>HGP-4-02-301</t>
  </si>
  <si>
    <t>4.1</t>
  </si>
  <si>
    <t>HGP-4-02-308</t>
  </si>
  <si>
    <t>STOCK UPIAS</t>
  </si>
  <si>
    <t xml:space="preserve"> HGP-4-02-014</t>
  </si>
  <si>
    <t>LOCAL RGT MANUTENTION</t>
  </si>
  <si>
    <t>HGP-4-02-015</t>
  </si>
  <si>
    <t>HGP-4-01-014</t>
  </si>
  <si>
    <t>HEBERGEMENT 4 eme CENTRE</t>
  </si>
  <si>
    <t>hgp-4-02-307</t>
  </si>
  <si>
    <t>CONSULTATION</t>
  </si>
  <si>
    <t>HGP-4-02-016</t>
  </si>
  <si>
    <t>HGP-4-02-003</t>
  </si>
  <si>
    <t>HEBERGEMENT 4 eme EST</t>
  </si>
  <si>
    <t>4.9</t>
  </si>
  <si>
    <t>HGP-4-03-303</t>
  </si>
  <si>
    <t>4.10</t>
  </si>
  <si>
    <t>4.8</t>
  </si>
  <si>
    <t>hgp-4-03-306</t>
  </si>
  <si>
    <t>oui</t>
  </si>
  <si>
    <t>4.7</t>
  </si>
  <si>
    <t>hgp-4-03-302</t>
  </si>
  <si>
    <t>LOCAL COPIEUR</t>
  </si>
  <si>
    <t>x</t>
  </si>
  <si>
    <t>hgp-4-03-019</t>
  </si>
  <si>
    <t>hgp-4-02-018</t>
  </si>
  <si>
    <t>4.4</t>
  </si>
  <si>
    <t>hgp-4-02-303</t>
  </si>
  <si>
    <t>4.3</t>
  </si>
  <si>
    <t>hgp-4-02-302</t>
  </si>
  <si>
    <t>TOTAL PORTES NIVEAU 4</t>
  </si>
  <si>
    <t>HEBERGEMENT 3 eme OUEST</t>
  </si>
  <si>
    <t>3.11</t>
  </si>
  <si>
    <t>HGP-3-01-304</t>
  </si>
  <si>
    <t>3.12</t>
  </si>
  <si>
    <t>3.6</t>
  </si>
  <si>
    <t>hgp-3-01-303</t>
  </si>
  <si>
    <t>3.5</t>
  </si>
  <si>
    <t>hgp-3-01-301</t>
  </si>
  <si>
    <t>HGP-3-01-309</t>
  </si>
  <si>
    <t>3.2</t>
  </si>
  <si>
    <t>HGP-3-02-308</t>
  </si>
  <si>
    <t>3.1</t>
  </si>
  <si>
    <t>HGP-3-02-301</t>
  </si>
  <si>
    <t>HEBERGEMENT 3 eme CENTRE</t>
  </si>
  <si>
    <t>HGP-3-02-307</t>
  </si>
  <si>
    <t>SALLE DE DETENTE</t>
  </si>
  <si>
    <t>HGP-3-02-003</t>
  </si>
  <si>
    <t>SALLE DE SOINS</t>
  </si>
  <si>
    <t>HGP-3-02-004</t>
  </si>
  <si>
    <t>LOCAL DECHET</t>
  </si>
  <si>
    <t>HGP-3-02-016</t>
  </si>
  <si>
    <t>HEBERGEMENT 3 eme EST</t>
  </si>
  <si>
    <t>HGP-3-03-303</t>
  </si>
  <si>
    <t>3.9</t>
  </si>
  <si>
    <t>STOCK</t>
  </si>
  <si>
    <t>HGP-3-03-022</t>
  </si>
  <si>
    <t>HGP-3-03-121</t>
  </si>
  <si>
    <t xml:space="preserve">OFFICE ALIMENTAIRE </t>
  </si>
  <si>
    <t>HGP-3-03-015</t>
  </si>
  <si>
    <t>HGP-3-03-016</t>
  </si>
  <si>
    <t>LOCAL DE STOCK</t>
  </si>
  <si>
    <t>HGP-3-03-019</t>
  </si>
  <si>
    <t>3.8</t>
  </si>
  <si>
    <t>HGP-3-03-306</t>
  </si>
  <si>
    <t>3.7</t>
  </si>
  <si>
    <t>HGP-3-03-302</t>
  </si>
  <si>
    <t>HGP-3-03-201</t>
  </si>
  <si>
    <t>HGP-3-02-019</t>
  </si>
  <si>
    <t>DISPOSITIF DE SOINS</t>
  </si>
  <si>
    <t>HGP-3-02-018</t>
  </si>
  <si>
    <t>LINGE SALE DECHET</t>
  </si>
  <si>
    <t>HGP-3-02-017</t>
  </si>
  <si>
    <t>3.4</t>
  </si>
  <si>
    <t>hgp-3-02-302</t>
  </si>
  <si>
    <t>3.3</t>
  </si>
  <si>
    <t>hgp-3-02-303</t>
  </si>
  <si>
    <t>TOTAL PORTES NIVEAU 3</t>
  </si>
  <si>
    <t>HEBERGEMENT 2 eme OUEST</t>
  </si>
  <si>
    <t>2.12</t>
  </si>
  <si>
    <t>HGP-2-01-304</t>
  </si>
  <si>
    <t>2.11</t>
  </si>
  <si>
    <t>HGP-2-01-019</t>
  </si>
  <si>
    <t>2.6</t>
  </si>
  <si>
    <t>HGP-2-01-303</t>
  </si>
  <si>
    <t>2.5</t>
  </si>
  <si>
    <t>HGP-2-01-301</t>
  </si>
  <si>
    <t>MENAGE/VIDOIR</t>
  </si>
  <si>
    <t>HGP-2-01-020</t>
  </si>
  <si>
    <t>HGP-2-02-016</t>
  </si>
  <si>
    <t>LT</t>
  </si>
  <si>
    <t>HGP-2-02-201</t>
  </si>
  <si>
    <t>2.1</t>
  </si>
  <si>
    <t>HGP-2-02-308</t>
  </si>
  <si>
    <t>meme numero de pcf</t>
  </si>
  <si>
    <t>HGP-2-02-301</t>
  </si>
  <si>
    <t>HEBERGEMENT 2 eme CENTRE</t>
  </si>
  <si>
    <t>2.0</t>
  </si>
  <si>
    <t>HGP-2-02-307</t>
  </si>
  <si>
    <t>hgp-2-02-019</t>
  </si>
  <si>
    <t>HGP-2-02-018</t>
  </si>
  <si>
    <t>HGP-2-02-005</t>
  </si>
  <si>
    <t>HEBERGEMENT 2 eme EST</t>
  </si>
  <si>
    <t>HGP-2-03-303</t>
  </si>
  <si>
    <t>2.9</t>
  </si>
  <si>
    <t>HGP-2-03-014</t>
  </si>
  <si>
    <t>HGP-2-03-015</t>
  </si>
  <si>
    <t>2.8</t>
  </si>
  <si>
    <t>2.7</t>
  </si>
  <si>
    <t>HGP-2-03-301</t>
  </si>
  <si>
    <t>HGP-2-03-019</t>
  </si>
  <si>
    <t>HGP-2-02-021</t>
  </si>
  <si>
    <t>HGP-2-02-020</t>
  </si>
  <si>
    <t>2.4</t>
  </si>
  <si>
    <t>HGP-2-02-303</t>
  </si>
  <si>
    <t>2.3</t>
  </si>
  <si>
    <t>HGP-2-02-302</t>
  </si>
  <si>
    <t>TOTAL PORTES NIVEAU 2</t>
  </si>
  <si>
    <t>HEBERGEMENT 1 er OUEST</t>
  </si>
  <si>
    <t>1.12</t>
  </si>
  <si>
    <t>HGP-1-01-304</t>
  </si>
  <si>
    <t>1.13</t>
  </si>
  <si>
    <t>1.15</t>
  </si>
  <si>
    <t>HGP-1-01-305</t>
  </si>
  <si>
    <t>1.14</t>
  </si>
  <si>
    <t>HGP-1-01-019</t>
  </si>
  <si>
    <t>1.2</t>
  </si>
  <si>
    <t>HGP-1-02-308</t>
  </si>
  <si>
    <t>1.1</t>
  </si>
  <si>
    <t>HGP-1-02-301</t>
  </si>
  <si>
    <t>BIBERONNERIE</t>
  </si>
  <si>
    <t>HGP-1-02-016</t>
  </si>
  <si>
    <t>HGP-1-02-017</t>
  </si>
  <si>
    <t>HEBERGEMENT 1er CENTRE</t>
  </si>
  <si>
    <t>HGP-1-02-307</t>
  </si>
  <si>
    <t>BUREAU</t>
  </si>
  <si>
    <t>HGP-1-02-020</t>
  </si>
  <si>
    <t>STOCKAGE ARCHIVES</t>
  </si>
  <si>
    <t>HGP-1-02-013</t>
  </si>
  <si>
    <t>1.11</t>
  </si>
  <si>
    <t>HGP-1-02-310</t>
  </si>
  <si>
    <t>HEBERGEMENT 1er EST</t>
  </si>
  <si>
    <t>1.4</t>
  </si>
  <si>
    <t>HGP-1-02-302</t>
  </si>
  <si>
    <t>1.3</t>
  </si>
  <si>
    <t>HGP-1-02-303</t>
  </si>
  <si>
    <t>LOCAL BIO-NETTOYAGE</t>
  </si>
  <si>
    <t>HGP-1-02-021</t>
  </si>
  <si>
    <t>HGP-1-03-017</t>
  </si>
  <si>
    <t>1.9</t>
  </si>
  <si>
    <t>HGP-1-03-301</t>
  </si>
  <si>
    <t>HGP-1-03-307</t>
  </si>
  <si>
    <t>HGP-1-03-020</t>
  </si>
  <si>
    <t>HEBERGEMENT 1er EST extantion</t>
  </si>
  <si>
    <t>1.8</t>
  </si>
  <si>
    <t>LINGE PROPRE</t>
  </si>
  <si>
    <t>HGP-1-04-011</t>
  </si>
  <si>
    <t>1.5</t>
  </si>
  <si>
    <t>HGP-1-04-301</t>
  </si>
  <si>
    <t>1.6</t>
  </si>
  <si>
    <t>HGP-1-04-304</t>
  </si>
  <si>
    <t>HGP-1-04-012</t>
  </si>
  <si>
    <t>BUREAU SAGES-FEMMES</t>
  </si>
  <si>
    <t>HGP-1-04-008</t>
  </si>
  <si>
    <t>HGP-1-04-014</t>
  </si>
  <si>
    <t>1.7</t>
  </si>
  <si>
    <t>HGP-1-05-301</t>
  </si>
  <si>
    <t>TOTAL PORTES NIVEAU 1</t>
  </si>
  <si>
    <t>RDC</t>
  </si>
  <si>
    <t>HEBERGEMENT RDC OUEST</t>
  </si>
  <si>
    <t>HGP-0-01-304</t>
  </si>
  <si>
    <t>ARCHIVES</t>
  </si>
  <si>
    <t>hgp-0-01-021</t>
  </si>
  <si>
    <t>LOCAL AERO</t>
  </si>
  <si>
    <t>hgp-0-01-206</t>
  </si>
  <si>
    <t>ARCHIVES DAL</t>
  </si>
  <si>
    <t>HGP-0-01-023</t>
  </si>
  <si>
    <t>0.02</t>
  </si>
  <si>
    <t>HGP-0-01-303</t>
  </si>
  <si>
    <t>0.01</t>
  </si>
  <si>
    <t>HGP-0-01-301</t>
  </si>
  <si>
    <t>HGP-0-01-024</t>
  </si>
  <si>
    <t>0.03</t>
  </si>
  <si>
    <t>HGP-0-02-301</t>
  </si>
  <si>
    <t>0.05</t>
  </si>
  <si>
    <t>0.04</t>
  </si>
  <si>
    <t>HGP-0-02-308</t>
  </si>
  <si>
    <t>LTK</t>
  </si>
  <si>
    <t>HGP-0-02-201</t>
  </si>
  <si>
    <t>HEBERGEMENT RDC CENTRE</t>
  </si>
  <si>
    <t>HGP-0-02-307</t>
  </si>
  <si>
    <t>0.28</t>
  </si>
  <si>
    <t>HGP-0-02-309</t>
  </si>
  <si>
    <t>0.27</t>
  </si>
  <si>
    <t>0.26</t>
  </si>
  <si>
    <t>HGP-0-02-302</t>
  </si>
  <si>
    <t>0.06</t>
  </si>
  <si>
    <t>HGP-0-02-303</t>
  </si>
  <si>
    <t>PC SECURITE</t>
  </si>
  <si>
    <t>HGP-0-02-002</t>
  </si>
  <si>
    <t>SALLE DE PAUSE SECURITE</t>
  </si>
  <si>
    <t>HGP-0-20-009</t>
  </si>
  <si>
    <t>ACCUEIL VIA PC</t>
  </si>
  <si>
    <t>HGP-0-20-001</t>
  </si>
  <si>
    <t>STANDARD VIA PC</t>
  </si>
  <si>
    <t>HGP-0-20-003</t>
  </si>
  <si>
    <t>STANDARD</t>
  </si>
  <si>
    <t>0.112</t>
  </si>
  <si>
    <t>HGP-0-02-310</t>
  </si>
  <si>
    <t>HEBERGEMENT RDC EST</t>
  </si>
  <si>
    <t>0.25</t>
  </si>
  <si>
    <t>HGP-0-03-301</t>
  </si>
  <si>
    <t>HGP-0-23-018</t>
  </si>
  <si>
    <t>0.24</t>
  </si>
  <si>
    <t>HGP-0-03-305</t>
  </si>
  <si>
    <t>0.1</t>
  </si>
  <si>
    <t>HGP-0-03-308</t>
  </si>
  <si>
    <t>0.23</t>
  </si>
  <si>
    <t>HGP-0-03-303</t>
  </si>
  <si>
    <t>0.11</t>
  </si>
  <si>
    <t>HGP-0-03-306</t>
  </si>
  <si>
    <t>ESCALIER EST COTE HALL</t>
  </si>
  <si>
    <t>0.11A</t>
  </si>
  <si>
    <t>ESCALIER EST COTE SCANNER</t>
  </si>
  <si>
    <t>0.116</t>
  </si>
  <si>
    <t xml:space="preserve">HEBERGEMENT RDC EST </t>
  </si>
  <si>
    <t>HGP-0-04-301</t>
  </si>
  <si>
    <t>PAS D'HGP / cheminée</t>
  </si>
  <si>
    <t>SCANNER</t>
  </si>
  <si>
    <t>hgp-0-04-013</t>
  </si>
  <si>
    <t>deux ventaux</t>
  </si>
  <si>
    <t>ATTENTE COUCHEE SCANNER</t>
  </si>
  <si>
    <t>HGP-0-04-019</t>
  </si>
  <si>
    <t>ARCHIVES RH</t>
  </si>
  <si>
    <t>HGP-0-04-009</t>
  </si>
  <si>
    <t>LOCAL TECHNIQUE IRM</t>
  </si>
  <si>
    <t>HGP-0-04-007</t>
  </si>
  <si>
    <t>0.12</t>
  </si>
  <si>
    <t>HGP-0-05-301</t>
  </si>
  <si>
    <t>PHOTOCOPIEUR</t>
  </si>
  <si>
    <t>HGP-0-05-013</t>
  </si>
  <si>
    <t>HGP-0-05-302</t>
  </si>
  <si>
    <t>0.13</t>
  </si>
  <si>
    <t>HGP-0-06-301</t>
  </si>
  <si>
    <t>AUCUN NOM ?</t>
  </si>
  <si>
    <t>HGP-0-06-016</t>
  </si>
  <si>
    <t>HGP-0-06-012</t>
  </si>
  <si>
    <t>0.14</t>
  </si>
  <si>
    <t>HGP-0-06-303</t>
  </si>
  <si>
    <t>HGP-0-06-306</t>
  </si>
  <si>
    <t>ESCALIER PEDOPSY</t>
  </si>
  <si>
    <t>HGP-0-06-304</t>
  </si>
  <si>
    <t>TOTAL PORTES NIVEAU RDC</t>
  </si>
  <si>
    <t>RDJ</t>
  </si>
  <si>
    <t>HEBERGEMENT RDJ OUEST</t>
  </si>
  <si>
    <t>hgp-a-01-303</t>
  </si>
  <si>
    <t>hgp-a-02-301</t>
  </si>
  <si>
    <t>LOCAL STOCK</t>
  </si>
  <si>
    <t>hgp-a-02-001</t>
  </si>
  <si>
    <t>HGP-A-02-309</t>
  </si>
  <si>
    <t>ACCUEIL PHARMACIE</t>
  </si>
  <si>
    <t>HGP-A-02-021</t>
  </si>
  <si>
    <t>HGP-A-02-308</t>
  </si>
  <si>
    <t>HEBERGEMENT RDJ CENTRE</t>
  </si>
  <si>
    <t>hgp-a-02-302</t>
  </si>
  <si>
    <t>SERVEUR</t>
  </si>
  <si>
    <t>hgp-a-02-202</t>
  </si>
  <si>
    <t>STOCKAGE</t>
  </si>
  <si>
    <t>HGP-A-02-005</t>
  </si>
  <si>
    <t>CLIMATISATION SALLE DES MACHINES</t>
  </si>
  <si>
    <t>HGP-A-02-203</t>
  </si>
  <si>
    <t>-1.1</t>
  </si>
  <si>
    <t>HGP-A-02-310</t>
  </si>
  <si>
    <t>STOCKAGE PHARMACIE</t>
  </si>
  <si>
    <t>-1.3</t>
  </si>
  <si>
    <t>HGP-A-02-006</t>
  </si>
  <si>
    <t>HGP-A-02-303</t>
  </si>
  <si>
    <t>HGP-A-02-008</t>
  </si>
  <si>
    <t>-1.4</t>
  </si>
  <si>
    <t>HGP-A-02-302</t>
  </si>
  <si>
    <t>HEBERGEMENT RDJ EST</t>
  </si>
  <si>
    <t>-1.6</t>
  </si>
  <si>
    <t>HGP-A-03-307</t>
  </si>
  <si>
    <t>LOCAL URCC</t>
  </si>
  <si>
    <t>HGP-A-03-022</t>
  </si>
  <si>
    <t>PAS DE NOM DE LOCAL</t>
  </si>
  <si>
    <t>CTA URCC</t>
  </si>
  <si>
    <t>-1.8</t>
  </si>
  <si>
    <t>HGP-A-03-206</t>
  </si>
  <si>
    <t>LOCAL TECHNIQUE</t>
  </si>
  <si>
    <t>HGP-A-03-204</t>
  </si>
  <si>
    <t>HGP-A-03-205</t>
  </si>
  <si>
    <t>CIRCULATION ?</t>
  </si>
  <si>
    <t>HGP-A-03-309</t>
  </si>
  <si>
    <t>HGP-A-03-002</t>
  </si>
  <si>
    <t xml:space="preserve">HEBERGEMENT RDJ EST </t>
  </si>
  <si>
    <t>VESTIAIRE HOMME</t>
  </si>
  <si>
    <t>HGP-A-03-005</t>
  </si>
  <si>
    <t>VESTIAIRE</t>
  </si>
  <si>
    <t>HGP-A-03-007</t>
  </si>
  <si>
    <t>-1.9</t>
  </si>
  <si>
    <t>HGP-A-03-302</t>
  </si>
  <si>
    <t>HGP-A-03-009</t>
  </si>
  <si>
    <t>ESCALIER EST</t>
  </si>
  <si>
    <t>HGP-A-03-303</t>
  </si>
  <si>
    <t>HGP-A-03-010</t>
  </si>
  <si>
    <t>ATELIER ELECTRIQUE</t>
  </si>
  <si>
    <t>HGP-A-04-008</t>
  </si>
  <si>
    <t>ATELIER POLYVALENTS</t>
  </si>
  <si>
    <t>HGP-A-04-007</t>
  </si>
  <si>
    <t>BUREAUX POLYVALENTS</t>
  </si>
  <si>
    <t>HGP-A-04-006</t>
  </si>
  <si>
    <t>-1.11</t>
  </si>
  <si>
    <t>HGP-A-05-301</t>
  </si>
  <si>
    <t>LOGISTIQUE ?</t>
  </si>
  <si>
    <t>HGP-A-05-001</t>
  </si>
  <si>
    <t>SERVICE INTERIEUR</t>
  </si>
  <si>
    <t>HGP-A-05-002</t>
  </si>
  <si>
    <t>LOCAL LINGE</t>
  </si>
  <si>
    <t>HGP-A-05-005</t>
  </si>
  <si>
    <t>HGP-A-05-006</t>
  </si>
  <si>
    <t>HGP-A-06-020</t>
  </si>
  <si>
    <t>DETENTE</t>
  </si>
  <si>
    <t>HGP-A-06-007</t>
  </si>
  <si>
    <t>HGP-A-06-001</t>
  </si>
  <si>
    <t>HGP-A-06-002</t>
  </si>
  <si>
    <t>HGP-A-06-003</t>
  </si>
  <si>
    <t>HGP-A-06-004</t>
  </si>
  <si>
    <t>HGP-A-06-005</t>
  </si>
  <si>
    <t>TOTAL PORTES NIVEAU RDJ</t>
  </si>
  <si>
    <t>RDJ -2</t>
  </si>
  <si>
    <t>HEBERGEMENT RDJ -2</t>
  </si>
  <si>
    <t>ESCALIER OUEST</t>
  </si>
  <si>
    <t>-2.5</t>
  </si>
  <si>
    <t>HGP-B-01-307</t>
  </si>
  <si>
    <t>-2.4</t>
  </si>
  <si>
    <t>HGP-B-01-301</t>
  </si>
  <si>
    <t>LOCAL ONDULEUR</t>
  </si>
  <si>
    <t>HGP-B-02-201</t>
  </si>
  <si>
    <t>-2.3</t>
  </si>
  <si>
    <t>HGP-B-02-302</t>
  </si>
  <si>
    <t>-2.2</t>
  </si>
  <si>
    <t>HGP-B-02-303</t>
  </si>
  <si>
    <t>SURPRESSEUR</t>
  </si>
  <si>
    <t>HGP-B-02-202</t>
  </si>
  <si>
    <t>STOCK MAINTENANCE</t>
  </si>
  <si>
    <t>HGP-B-03-001</t>
  </si>
  <si>
    <t>HGP-B-03-003</t>
  </si>
  <si>
    <t>-2.1</t>
  </si>
  <si>
    <t>HGP-B-03-304</t>
  </si>
  <si>
    <t xml:space="preserve">ESCALIER </t>
  </si>
  <si>
    <t>HGP-B-03-305</t>
  </si>
  <si>
    <t>HGP-B-03-004</t>
  </si>
  <si>
    <t>HGP-B-03-005</t>
  </si>
  <si>
    <t>HGP-B-03-006</t>
  </si>
  <si>
    <t>HGP-B-03-007</t>
  </si>
  <si>
    <t>ESCALIER</t>
  </si>
  <si>
    <t>HGP-B-03-303</t>
  </si>
  <si>
    <t>TOTAL PORTES NIVEAU RDJ -2</t>
  </si>
  <si>
    <t>Bâtiment A - ARVOUIN</t>
  </si>
  <si>
    <t>RDC ARVOUIN</t>
  </si>
  <si>
    <t>HGP-0-20-305</t>
  </si>
  <si>
    <t>hgp-0-20-310</t>
  </si>
  <si>
    <t>HGP-0-25-016</t>
  </si>
  <si>
    <t>SALLE DE SOIN</t>
  </si>
  <si>
    <t>hgp-0-25-013</t>
  </si>
  <si>
    <t>HGP-0-25-301</t>
  </si>
  <si>
    <t>hgp-0-25-301</t>
  </si>
  <si>
    <t>hgp-0-24-303</t>
  </si>
  <si>
    <t>HGP-0-24-018</t>
  </si>
  <si>
    <t>HGP-0-24-305</t>
  </si>
  <si>
    <t>HGP-0-24-024</t>
  </si>
  <si>
    <t>HGP-0-24-302</t>
  </si>
  <si>
    <t>HGP-0-23-302</t>
  </si>
  <si>
    <t>HGP-0-23-305</t>
  </si>
  <si>
    <t>HGP-0-23-010</t>
  </si>
  <si>
    <t>HGP-0-22-303</t>
  </si>
  <si>
    <t>HGP-0-22-023</t>
  </si>
  <si>
    <t>HGP-0-22-302</t>
  </si>
  <si>
    <t>HGP-0-22-304</t>
  </si>
  <si>
    <t>hgp-0-22-301</t>
  </si>
  <si>
    <t>hgp-0-21-302</t>
  </si>
  <si>
    <t>hgp-0-21-303</t>
  </si>
  <si>
    <t>HGP-0-21-006</t>
  </si>
  <si>
    <t>HGP-0-21-301</t>
  </si>
  <si>
    <t>HGP-0-23-303</t>
  </si>
  <si>
    <t>HGP-0-20-304</t>
  </si>
  <si>
    <t>HGP-0-22-301</t>
  </si>
  <si>
    <t>HGP-0-23-301</t>
  </si>
  <si>
    <t>HGP-0-20-012</t>
  </si>
  <si>
    <t>HGP-0-23-002</t>
  </si>
  <si>
    <t>HGP-0-23-013</t>
  </si>
  <si>
    <t>HGP-0-20-306</t>
  </si>
  <si>
    <t>LINGE SALE</t>
  </si>
  <si>
    <t>HGP-0-23-003</t>
  </si>
  <si>
    <t>HGP-0-23-004</t>
  </si>
  <si>
    <t>CENTRALE HYGIENE</t>
  </si>
  <si>
    <t>HGP-0-23-005</t>
  </si>
  <si>
    <t>HGP-0-23-006</t>
  </si>
  <si>
    <t>LTH</t>
  </si>
  <si>
    <t>HGP-0-23-201</t>
  </si>
  <si>
    <t>BUREAU IDE</t>
  </si>
  <si>
    <t>PREPARATION SOIN VIA BUREAU IDE</t>
  </si>
  <si>
    <t>HGP-0-24-021</t>
  </si>
  <si>
    <t>PREPARATION SOIN</t>
  </si>
  <si>
    <t>DECONTAMINATION VIA PREPA SOIN</t>
  </si>
  <si>
    <t>HGP-0-24-020</t>
  </si>
  <si>
    <t>BUREAU IDE VIA PREPA SOIN</t>
  </si>
  <si>
    <t>HGP-0-24-019</t>
  </si>
  <si>
    <t>TOTAL PORTES RDC</t>
  </si>
  <si>
    <t>RDJ HAUT</t>
  </si>
  <si>
    <t>RDJ HAUT ARVOUIN</t>
  </si>
  <si>
    <t>HGP-A-20-301</t>
  </si>
  <si>
    <t>HGP-A-20-302</t>
  </si>
  <si>
    <t>HGP-A-20-304</t>
  </si>
  <si>
    <t>HGP-A-23-304</t>
  </si>
  <si>
    <t>HGP-A-24-303</t>
  </si>
  <si>
    <t>HGP-0-24-016</t>
  </si>
  <si>
    <t>HGP-A-24-022</t>
  </si>
  <si>
    <t>HGP-A-24-305</t>
  </si>
  <si>
    <t>HGP-A-24-302</t>
  </si>
  <si>
    <t>HGP-A-24-301</t>
  </si>
  <si>
    <t>LES MOISES</t>
  </si>
  <si>
    <t>HGP-A-23-015</t>
  </si>
  <si>
    <t>LES MOISES VIA SOLUTE</t>
  </si>
  <si>
    <t>LES MOISES VIA RANGEMENT</t>
  </si>
  <si>
    <t>HGP-A-23-302</t>
  </si>
  <si>
    <t>HGP-A-23-306</t>
  </si>
  <si>
    <t>RANGEMENT CONSOMMABLE</t>
  </si>
  <si>
    <t>HGP-A-23-018</t>
  </si>
  <si>
    <t>STOCKAGE SOLUTE</t>
  </si>
  <si>
    <t>HGP-A-23-019</t>
  </si>
  <si>
    <t>hgp-a-23-304</t>
  </si>
  <si>
    <t>RANGEMENT MATERIEL</t>
  </si>
  <si>
    <t>HGP-A-23-007</t>
  </si>
  <si>
    <t>HGP-A-23-006</t>
  </si>
  <si>
    <t>GROS MATERIEL</t>
  </si>
  <si>
    <t>HGP-A-23-014</t>
  </si>
  <si>
    <t>POSTE D'URGENCE</t>
  </si>
  <si>
    <t>HGP-A-22-008</t>
  </si>
  <si>
    <t>POSTE INFIRMIER VIA CIRCUL</t>
  </si>
  <si>
    <t>HGP-A-22-007</t>
  </si>
  <si>
    <t>POSTE INFIRMIER VIA SAL. TRAITEMENT</t>
  </si>
  <si>
    <t>HGP-A-22-304</t>
  </si>
  <si>
    <t>HGP-A-22-306</t>
  </si>
  <si>
    <t>HGP-A-22-006</t>
  </si>
  <si>
    <t>hgp-a-22-303</t>
  </si>
  <si>
    <t>hgp-a-21-302</t>
  </si>
  <si>
    <t>HGP-A-21-301</t>
  </si>
  <si>
    <t>HGP-A-21-012</t>
  </si>
  <si>
    <t>HGP-A-20-208</t>
  </si>
  <si>
    <t>SALLE DES MACHINES 2</t>
  </si>
  <si>
    <t>HGP-A-20-201</t>
  </si>
  <si>
    <t xml:space="preserve">SOUS-STATION </t>
  </si>
  <si>
    <t>HGP-A-20-202</t>
  </si>
  <si>
    <t>HGP-A-20-305</t>
  </si>
  <si>
    <t>LOCAL AGBT1</t>
  </si>
  <si>
    <t>HGP-A-20-204</t>
  </si>
  <si>
    <t>LOCAL AGBT2</t>
  </si>
  <si>
    <t>HGP-A-20-206</t>
  </si>
  <si>
    <t>TGS</t>
  </si>
  <si>
    <t>HGP-A-20-205</t>
  </si>
  <si>
    <t>STOCK LP</t>
  </si>
  <si>
    <t>HGP-A-20-006</t>
  </si>
  <si>
    <t>HGP-A-20-005</t>
  </si>
  <si>
    <t>HGP-A-23-301</t>
  </si>
  <si>
    <t>SAS PERSONNEL</t>
  </si>
  <si>
    <t>HGP-A-22-301</t>
  </si>
  <si>
    <t>HGP-A-23-002</t>
  </si>
  <si>
    <t>HGP-A-23-308</t>
  </si>
  <si>
    <t>HGP-A-23-011</t>
  </si>
  <si>
    <t>HGP-A-23-004</t>
  </si>
  <si>
    <t>MENAGE</t>
  </si>
  <si>
    <t>HGP-A-23-005</t>
  </si>
  <si>
    <t>PREPARATION SOINS VIA BUREAU IDE</t>
  </si>
  <si>
    <t>HGP-A-24-019</t>
  </si>
  <si>
    <t>PREPARATION SOINS VIA CIRCULATION</t>
  </si>
  <si>
    <t>HGP-A-24-018</t>
  </si>
  <si>
    <t>BUREAU INFIRMIER VIA PREPA SOIN</t>
  </si>
  <si>
    <t>HGP-A-24-017</t>
  </si>
  <si>
    <t>TOTAL PORTES RDJ HAUT</t>
  </si>
  <si>
    <t>RDJ BAS</t>
  </si>
  <si>
    <t>RDJ BAS ARVOUIN</t>
  </si>
  <si>
    <t>LTJ</t>
  </si>
  <si>
    <t>HGP-B-20-201</t>
  </si>
  <si>
    <t>HGP-B-20-304</t>
  </si>
  <si>
    <t>HGP-B-20-301</t>
  </si>
  <si>
    <t>HGP-B-23-303</t>
  </si>
  <si>
    <t>HGP-B-24-304</t>
  </si>
  <si>
    <t>LOCAL BIO NETTOYAGE</t>
  </si>
  <si>
    <t>HGP-B-24-012</t>
  </si>
  <si>
    <t>HGP-B-24-011</t>
  </si>
  <si>
    <t>HGP-B-23-302</t>
  </si>
  <si>
    <t>HGP-B-24-010</t>
  </si>
  <si>
    <t>HGP-B-24-009</t>
  </si>
  <si>
    <t>HGP-B-24-301</t>
  </si>
  <si>
    <t>HGP-B-23-305</t>
  </si>
  <si>
    <t>HGP-B-23-004</t>
  </si>
  <si>
    <t>HGP-B-23-002</t>
  </si>
  <si>
    <t>VESTIAIRE FEMME</t>
  </si>
  <si>
    <t>HGP-B-23-001</t>
  </si>
  <si>
    <t>SAS ARCHIVE</t>
  </si>
  <si>
    <t>HGP-B-23-306</t>
  </si>
  <si>
    <t>HGP-B-20-302</t>
  </si>
  <si>
    <t>HGP-B-20-001</t>
  </si>
  <si>
    <t>LOCAL UPIAS</t>
  </si>
  <si>
    <t>HGP-B-20-002</t>
  </si>
  <si>
    <t>HGP-B-20-003</t>
  </si>
  <si>
    <t>UPIAS</t>
  </si>
  <si>
    <t>HGP-B-20-004</t>
  </si>
  <si>
    <t>HGP-B-23-011</t>
  </si>
  <si>
    <t>PREPARATION SOIN VIA CIRCULATIN</t>
  </si>
  <si>
    <t>HGP-B-23-005</t>
  </si>
  <si>
    <t>HGP-B-23-003</t>
  </si>
  <si>
    <t>LOCAL CTA</t>
  </si>
  <si>
    <t>HGP-B-22-210</t>
  </si>
  <si>
    <t>LOCAL ARCHIVES</t>
  </si>
  <si>
    <t>HGP-B-22-005</t>
  </si>
  <si>
    <t>HGP-B-22-006</t>
  </si>
  <si>
    <t>HGP-B-22-011</t>
  </si>
  <si>
    <t>HGP-B-22-008</t>
  </si>
  <si>
    <t>hgp-b-22-007</t>
  </si>
  <si>
    <t>HGP-B-22-007</t>
  </si>
  <si>
    <t>HGP-B-22-302</t>
  </si>
  <si>
    <t>ISSU DE SECOURS</t>
  </si>
  <si>
    <t>TOTAL PORTES RDJ BAS</t>
  </si>
  <si>
    <t>RDJ -3  ARVOUIN</t>
  </si>
  <si>
    <t>HGP-C-20-302</t>
  </si>
  <si>
    <t>HGP-C-20-301</t>
  </si>
  <si>
    <t xml:space="preserve">GARE DARRIVEE </t>
  </si>
  <si>
    <t>HGP-C-23-301</t>
  </si>
  <si>
    <t>HGP-C-23-201</t>
  </si>
  <si>
    <t>LOCAL GROUPE FROID</t>
  </si>
  <si>
    <t>HGP-C-23-203</t>
  </si>
  <si>
    <t>HGP-C-24-204</t>
  </si>
  <si>
    <t>TOTAL PORTES NIV -3</t>
  </si>
  <si>
    <t xml:space="preserve">1er </t>
  </si>
  <si>
    <t>Bâtiments D - DRANSE et E - ENCRENAZ</t>
  </si>
  <si>
    <t>PLATEAUX TECHNIQUE 1ER</t>
  </si>
  <si>
    <t>CIRCULATION BLOC</t>
  </si>
  <si>
    <t>HGP-1-10-302</t>
  </si>
  <si>
    <t>Pas de numéro P2, P2V..</t>
  </si>
  <si>
    <t xml:space="preserve">ASCENCEUR BLOC VIA DEPOT </t>
  </si>
  <si>
    <t>HGP-1-10-</t>
  </si>
  <si>
    <t>Pas de HGP</t>
  </si>
  <si>
    <t>ASCENCEUR BLOC 2 VIA DECONTA</t>
  </si>
  <si>
    <t>HGP-1-10</t>
  </si>
  <si>
    <t>PAS De HGP</t>
  </si>
  <si>
    <t>HGP-1-011-307</t>
  </si>
  <si>
    <t>PAS DE HGP</t>
  </si>
  <si>
    <t>LOCAL</t>
  </si>
  <si>
    <t>HGP-1-11-005</t>
  </si>
  <si>
    <t>LOCAL²</t>
  </si>
  <si>
    <t>HGP-1-11-007</t>
  </si>
  <si>
    <t>STOCK²</t>
  </si>
  <si>
    <t>VESTIAIRE HOMME VIA BLOC</t>
  </si>
  <si>
    <t>HGP-1-12-012</t>
  </si>
  <si>
    <t>VESTIAIRE HOMME VIA CIRCULATION</t>
  </si>
  <si>
    <t>VESTIAIRE FEMME VIA BLOC</t>
  </si>
  <si>
    <t>HGP-1-12-013</t>
  </si>
  <si>
    <t>VESTIAIRE FEMME VIA CIRCULATION</t>
  </si>
  <si>
    <t>RESERVE</t>
  </si>
  <si>
    <t>HGP-1-12-014</t>
  </si>
  <si>
    <t>PAILLASSES MANUELLES VIA CIRC;</t>
  </si>
  <si>
    <t>HGP-1-12-009</t>
  </si>
  <si>
    <t>PAILLASSES MANUELLES VIA HEMATO.</t>
  </si>
  <si>
    <t>HEMATOLOGIE</t>
  </si>
  <si>
    <t>HGP-1-12-008</t>
  </si>
  <si>
    <t>HEMATOLOGIE VIA BIOCHIMIE</t>
  </si>
  <si>
    <t>BIOCHIMIE</t>
  </si>
  <si>
    <t>HGP-1-13-012</t>
  </si>
  <si>
    <t>HGP-1-13-307</t>
  </si>
  <si>
    <t>HGP-1-12-007</t>
  </si>
  <si>
    <t>DEPOT</t>
  </si>
  <si>
    <t>HGP-1-13-013</t>
  </si>
  <si>
    <t>hgp-1-13-014</t>
  </si>
  <si>
    <t>illisible</t>
  </si>
  <si>
    <t>hgp-1-13-015</t>
  </si>
  <si>
    <t>ACCUEIL</t>
  </si>
  <si>
    <t>HGP-1-13-009</t>
  </si>
  <si>
    <t>HGP-1-13-304</t>
  </si>
  <si>
    <t>HGP-1-13-301</t>
  </si>
  <si>
    <t>SAS</t>
  </si>
  <si>
    <t>HGP-1-13-308</t>
  </si>
  <si>
    <t>HGP-1-13-302</t>
  </si>
  <si>
    <t>HGP-1-12-301</t>
  </si>
  <si>
    <t>CIRCULATION VESTIAIRE BLOC</t>
  </si>
  <si>
    <t>HGP-1-12-305</t>
  </si>
  <si>
    <t>HGP-1-11-309</t>
  </si>
  <si>
    <t>HGP-1-11-304</t>
  </si>
  <si>
    <t>SAS CIRCULATION</t>
  </si>
  <si>
    <t>HGP-1-11-301</t>
  </si>
  <si>
    <t>SAS BLOC OBSTETRIQUE</t>
  </si>
  <si>
    <t>HGP-1-07-306</t>
  </si>
  <si>
    <t>HGP-1-07-014</t>
  </si>
  <si>
    <t>HGP-1-07-304</t>
  </si>
  <si>
    <t>HGP-1-07-011</t>
  </si>
  <si>
    <t>HGP-1-07-013</t>
  </si>
  <si>
    <t>HGP-1-07-010</t>
  </si>
  <si>
    <t>HGP-1-07-303</t>
  </si>
  <si>
    <t>HGP-1-07-027</t>
  </si>
  <si>
    <t>CIRCULTION</t>
  </si>
  <si>
    <t>HGP-1-07-301</t>
  </si>
  <si>
    <t>HGP-1-07-026</t>
  </si>
  <si>
    <t>HGP-1-07-009</t>
  </si>
  <si>
    <t>HGP-1-07-008</t>
  </si>
  <si>
    <t>HGP-1-07-005</t>
  </si>
  <si>
    <t>HGP-1-07-302</t>
  </si>
  <si>
    <t>HGP-1-08-301</t>
  </si>
  <si>
    <t>HGP-1-08-307</t>
  </si>
  <si>
    <t>HGP-1-08-303</t>
  </si>
  <si>
    <t>HGP-1-09-302</t>
  </si>
  <si>
    <t>SAS ESCALIER</t>
  </si>
  <si>
    <t>HGP-1-09-303</t>
  </si>
  <si>
    <t>HGP-1-09-005</t>
  </si>
  <si>
    <t>HGP-1-09-006</t>
  </si>
  <si>
    <t>HGP-1-09-304</t>
  </si>
  <si>
    <t>POSTE INFIRMIER</t>
  </si>
  <si>
    <t>HGP-1-09-023</t>
  </si>
  <si>
    <t>HGP-1-09-022</t>
  </si>
  <si>
    <t>HGP-1-09-024</t>
  </si>
  <si>
    <t>LOCAL MENAGE</t>
  </si>
  <si>
    <t>HGP-1-09-020</t>
  </si>
  <si>
    <t>HGP-1-09-307</t>
  </si>
  <si>
    <t>HGP-1-09-019</t>
  </si>
  <si>
    <t>HGP-1-09-305</t>
  </si>
  <si>
    <t>VESTIAIRE PATIENT</t>
  </si>
  <si>
    <t>HGP-1-08-014</t>
  </si>
  <si>
    <t>HGP-1-08-305</t>
  </si>
  <si>
    <t>TOTAL PORTES 1ER</t>
  </si>
  <si>
    <t>PLATEAUX TECHNIQUE RDC</t>
  </si>
  <si>
    <t>STOCKAGE SMUR</t>
  </si>
  <si>
    <t>HGP-0-12-017</t>
  </si>
  <si>
    <t>ACCUEIL NUIT</t>
  </si>
  <si>
    <t>HGP-0-12-303</t>
  </si>
  <si>
    <t>ACCUEIL BUREAU</t>
  </si>
  <si>
    <t>HGP-0-12-022</t>
  </si>
  <si>
    <t>IAO</t>
  </si>
  <si>
    <t>HGP-0-12-030</t>
  </si>
  <si>
    <t>HGP-0-12-010</t>
  </si>
  <si>
    <t>HGP-0-12-029</t>
  </si>
  <si>
    <t>HGP-0-12-006</t>
  </si>
  <si>
    <t>HGP-0-12-027</t>
  </si>
  <si>
    <t>HGP-0-12-302</t>
  </si>
  <si>
    <t>SALLE ATTENTE COUCHE</t>
  </si>
  <si>
    <t>HGP-0-12-002</t>
  </si>
  <si>
    <t>LOCAL C DIFF</t>
  </si>
  <si>
    <t>HGP-0-13-005</t>
  </si>
  <si>
    <t>HGP-0-13-016</t>
  </si>
  <si>
    <t>SAS DE TRANSFERT</t>
  </si>
  <si>
    <t>HGP-0-13-304</t>
  </si>
  <si>
    <t>HGP-0-13-017</t>
  </si>
  <si>
    <t>HGP-0-13-022</t>
  </si>
  <si>
    <t>HGP-0-13-021</t>
  </si>
  <si>
    <t>HGP-0-13-019</t>
  </si>
  <si>
    <t>HGP-0-13-301</t>
  </si>
  <si>
    <t>A</t>
  </si>
  <si>
    <t>HGP-0-13-303</t>
  </si>
  <si>
    <t>HGP-0-13-302</t>
  </si>
  <si>
    <t>118A</t>
  </si>
  <si>
    <t>HGP-0-12-305</t>
  </si>
  <si>
    <t>118C</t>
  </si>
  <si>
    <t>HGP-0-11-307</t>
  </si>
  <si>
    <t>HGP-0-11-012</t>
  </si>
  <si>
    <t>HGP-0-11-308</t>
  </si>
  <si>
    <t>SECRETARIAT</t>
  </si>
  <si>
    <t>HGP-0-11-008</t>
  </si>
  <si>
    <t>HGP-0-11-022</t>
  </si>
  <si>
    <t>HGP-0-11-023</t>
  </si>
  <si>
    <t>HGP-0-11-018</t>
  </si>
  <si>
    <t>HGP-0-11-019</t>
  </si>
  <si>
    <t>HGP-0-11-020</t>
  </si>
  <si>
    <t>HGP-0-11-004</t>
  </si>
  <si>
    <t>HGP-0-11-003</t>
  </si>
  <si>
    <t>LTE</t>
  </si>
  <si>
    <t>HGP-0-11-201</t>
  </si>
  <si>
    <t>HGP-0-11-302</t>
  </si>
  <si>
    <t>116A</t>
  </si>
  <si>
    <t>HGP-A-11-303</t>
  </si>
  <si>
    <t>HGP-0-11-305</t>
  </si>
  <si>
    <t>HGP-0-10-010</t>
  </si>
  <si>
    <t>HGP-0-10-018</t>
  </si>
  <si>
    <t>DEPART</t>
  </si>
  <si>
    <t>HGP-0-10-021</t>
  </si>
  <si>
    <t>110B</t>
  </si>
  <si>
    <t>HGP-0-10-302</t>
  </si>
  <si>
    <t>HGP-0-10-029</t>
  </si>
  <si>
    <t>LOCAL POUBELLE</t>
  </si>
  <si>
    <t>HGP-0-10-028</t>
  </si>
  <si>
    <t>HGP-0-10-007</t>
  </si>
  <si>
    <t>HGP-0-10-304</t>
  </si>
  <si>
    <t>HGP-0-11-002</t>
  </si>
  <si>
    <t>DEPOT MATERIEL CONSULTATION</t>
  </si>
  <si>
    <t>HGP-0-11-001</t>
  </si>
  <si>
    <t>DEPOT ENDOSCOPIE</t>
  </si>
  <si>
    <t>HGP-0-10-009</t>
  </si>
  <si>
    <t>STOCKAGE ENDOSCOPIE</t>
  </si>
  <si>
    <t>HGP-0-10-008</t>
  </si>
  <si>
    <t>SALLE D'ENDOSCOPIE</t>
  </si>
  <si>
    <t>HGP-0-10-006</t>
  </si>
  <si>
    <t>RC102</t>
  </si>
  <si>
    <t>HGP-0-10-303</t>
  </si>
  <si>
    <t>ENDOSCOPIE 15</t>
  </si>
  <si>
    <t>HGP-0-07-013</t>
  </si>
  <si>
    <t>ENDOSCOPIE 16</t>
  </si>
  <si>
    <t>HGP-0-07-011</t>
  </si>
  <si>
    <t>DETENTE PERSONNEL</t>
  </si>
  <si>
    <t>HGP-0-07-008</t>
  </si>
  <si>
    <t>RC110</t>
  </si>
  <si>
    <t>HGP-0-11-301</t>
  </si>
  <si>
    <t>RC103</t>
  </si>
  <si>
    <t>HGP-0-07-305</t>
  </si>
  <si>
    <t>RC105</t>
  </si>
  <si>
    <t>AUDIOMETRIE</t>
  </si>
  <si>
    <t>HGP-0-07-026</t>
  </si>
  <si>
    <t>HGP-0-07-022</t>
  </si>
  <si>
    <t>RC101</t>
  </si>
  <si>
    <t>HGP-0-07-306</t>
  </si>
  <si>
    <t>RC104</t>
  </si>
  <si>
    <t>RC107</t>
  </si>
  <si>
    <t>ATTENTE CONSULTATION EXTERNE</t>
  </si>
  <si>
    <t>HGP-0-07-302</t>
  </si>
  <si>
    <t>HGP-0-07-304</t>
  </si>
  <si>
    <t>HGP-0-07-303</t>
  </si>
  <si>
    <t>LTD</t>
  </si>
  <si>
    <t>HGP-0-08-201</t>
  </si>
  <si>
    <t>141 RC</t>
  </si>
  <si>
    <t>HGP-0-08-307</t>
  </si>
  <si>
    <t>142 RC</t>
  </si>
  <si>
    <t>HGP-0-08-301</t>
  </si>
  <si>
    <t>144 RC</t>
  </si>
  <si>
    <t>HGP-0-08-302</t>
  </si>
  <si>
    <t>113RC</t>
  </si>
  <si>
    <t>HGP-0-08-303</t>
  </si>
  <si>
    <t>SALLE IMAGERIE</t>
  </si>
  <si>
    <t>HGP-0-08-004</t>
  </si>
  <si>
    <t>SALLE IMAGERIE OSEUSE</t>
  </si>
  <si>
    <t>HGP-0-09-001</t>
  </si>
  <si>
    <t>HGP-0-09-002</t>
  </si>
  <si>
    <t>PMR</t>
  </si>
  <si>
    <t>HGP-0-09-031</t>
  </si>
  <si>
    <t>HGP-0-09-003</t>
  </si>
  <si>
    <t>SALLE ECHOGRAPHIE</t>
  </si>
  <si>
    <t>HGP-0-09-004</t>
  </si>
  <si>
    <t>RC 114</t>
  </si>
  <si>
    <t>HGP-0-09-303</t>
  </si>
  <si>
    <t>HGP-0-09-304</t>
  </si>
  <si>
    <t>PHARMACIE SCANNER</t>
  </si>
  <si>
    <t>HGP-0-09-019</t>
  </si>
  <si>
    <t>HGP-0-09-018</t>
  </si>
  <si>
    <t>DE</t>
  </si>
  <si>
    <t>HGP-0-8-006</t>
  </si>
  <si>
    <t>SALLE IMAGERIE VIOLETTE</t>
  </si>
  <si>
    <t>HGP-0-08-009</t>
  </si>
  <si>
    <t>HGP-0-09-017</t>
  </si>
  <si>
    <t>HGP-0-08-305</t>
  </si>
  <si>
    <t>ATTENTE</t>
  </si>
  <si>
    <t>HGP-0-08-016</t>
  </si>
  <si>
    <t>BUREAU CADRE</t>
  </si>
  <si>
    <t>HGP-0-08-015</t>
  </si>
  <si>
    <t>HGP-0-09-007</t>
  </si>
  <si>
    <t>HGP-0-09-008</t>
  </si>
  <si>
    <t>HGP-0-09-011</t>
  </si>
  <si>
    <t>HGP-0-09-308</t>
  </si>
  <si>
    <t>HGP-0-09-027</t>
  </si>
  <si>
    <t>HGP-0-9-310</t>
  </si>
  <si>
    <t>HGP-0-09-306</t>
  </si>
  <si>
    <t>PLATEAUX TECHNIQUE RDJ</t>
  </si>
  <si>
    <t>LOCAL PLAN BLANC</t>
  </si>
  <si>
    <t>HGP-A-10-001</t>
  </si>
  <si>
    <t>ARCHIVES ADMINISTATRIVES</t>
  </si>
  <si>
    <t>HGP-A-10-002</t>
  </si>
  <si>
    <t>MACHINERIE ASCENCEUR</t>
  </si>
  <si>
    <t>HGP-A-10-206</t>
  </si>
  <si>
    <t>HGP-A-10-207</t>
  </si>
  <si>
    <t>HGP-A-11-306</t>
  </si>
  <si>
    <t>AGBT 8S</t>
  </si>
  <si>
    <t>HGP-A-10-203</t>
  </si>
  <si>
    <t>TGBT 8-2</t>
  </si>
  <si>
    <t>HGP-A-11-204</t>
  </si>
  <si>
    <t>TGBT 8-1</t>
  </si>
  <si>
    <t>HGP-A-11-203</t>
  </si>
  <si>
    <t>HGP-A-11-301</t>
  </si>
  <si>
    <t>HGP-A-12-010</t>
  </si>
  <si>
    <t>ACHIVES UDM1</t>
  </si>
  <si>
    <t>HGP-A-11-305</t>
  </si>
  <si>
    <t>HGP-A-12-301</t>
  </si>
  <si>
    <t>ARCHIVES UDM2</t>
  </si>
  <si>
    <t>HGP-A-12-009</t>
  </si>
  <si>
    <t>HGP-A-12-008</t>
  </si>
  <si>
    <t>ARCHIVES UDM3</t>
  </si>
  <si>
    <t>ARCHIVES UDM3 VIA GARAGE</t>
  </si>
  <si>
    <t>ARCHIVES UDM4</t>
  </si>
  <si>
    <t>HGP-A-13-016</t>
  </si>
  <si>
    <t>ARCHIVES UDM6</t>
  </si>
  <si>
    <t>HGP-A-13-013</t>
  </si>
  <si>
    <t>VESTIAIRE LABORATOIRE</t>
  </si>
  <si>
    <t>HGP-A-13-015</t>
  </si>
  <si>
    <t>HGP-A-13-307</t>
  </si>
  <si>
    <t>TGBT 7.2</t>
  </si>
  <si>
    <t>HGP-A-09-205</t>
  </si>
  <si>
    <t>TGS 7</t>
  </si>
  <si>
    <t>HGP-A-09-207</t>
  </si>
  <si>
    <t>PAPETERIE</t>
  </si>
  <si>
    <t>HGP-A-09-005</t>
  </si>
  <si>
    <t>MAGASIN 1</t>
  </si>
  <si>
    <t>HGP-A-09-004</t>
  </si>
  <si>
    <t>HGP-A-09-304</t>
  </si>
  <si>
    <t>HGP-A-09-305</t>
  </si>
  <si>
    <t>HGP-A-03-305</t>
  </si>
  <si>
    <t>TGBT 7.1</t>
  </si>
  <si>
    <t>HGP-A-09-204</t>
  </si>
  <si>
    <t>AGBT 7</t>
  </si>
  <si>
    <t>HGP-A-09-203</t>
  </si>
  <si>
    <t>MAGASIN 2</t>
  </si>
  <si>
    <t>HGP-A-09-011</t>
  </si>
  <si>
    <t>MAGASIN 3</t>
  </si>
  <si>
    <t>HGP-A-09-012</t>
  </si>
  <si>
    <t>MAGASIN 4</t>
  </si>
  <si>
    <t>HGP-A-09-013</t>
  </si>
  <si>
    <t>MAGASIN 5</t>
  </si>
  <si>
    <t>HGP-A-09-014</t>
  </si>
  <si>
    <t>MAGASIN 6</t>
  </si>
  <si>
    <t>HGP-A-08-010</t>
  </si>
  <si>
    <t>LINGERIE RELAIS</t>
  </si>
  <si>
    <t>HGP-A-08-011</t>
  </si>
  <si>
    <t>STOCK PHARMACIE</t>
  </si>
  <si>
    <t>HGP-A-08-012</t>
  </si>
  <si>
    <t>HGP-A-08-015</t>
  </si>
  <si>
    <t>STOCK INFORMATIQUE</t>
  </si>
  <si>
    <t>HGP-A-02-014</t>
  </si>
  <si>
    <t>HGP-A-08-303</t>
  </si>
  <si>
    <t>ESCALIER VERS -2</t>
  </si>
  <si>
    <t>AMICALE</t>
  </si>
  <si>
    <t>HGP-A-02-015</t>
  </si>
  <si>
    <t>LTB</t>
  </si>
  <si>
    <t>HGP-A-02-201</t>
  </si>
  <si>
    <t>HGP-A-07-301</t>
  </si>
  <si>
    <t>LAVERIE</t>
  </si>
  <si>
    <t>HGP-A-07-004</t>
  </si>
  <si>
    <t>HGP-A-07-005</t>
  </si>
  <si>
    <t>HGP-A-07-302</t>
  </si>
  <si>
    <t>CIRCULATION DIRECTION SELF</t>
  </si>
  <si>
    <t>HGP-A-07-009</t>
  </si>
  <si>
    <t>SELF</t>
  </si>
  <si>
    <t>HGP-A-07-006</t>
  </si>
  <si>
    <t>ANNEXE DU SELF</t>
  </si>
  <si>
    <t>HGP-A-07-001</t>
  </si>
  <si>
    <t>HGP-A-02-314</t>
  </si>
  <si>
    <t>Bâtiment C - Cornettes de Bise</t>
  </si>
  <si>
    <t>2eme</t>
  </si>
  <si>
    <t>B-180 2EME</t>
  </si>
  <si>
    <t>HGP-2-26-308</t>
  </si>
  <si>
    <t>RANGEMENT CHAMBRE</t>
  </si>
  <si>
    <t>HGP-2-26-016</t>
  </si>
  <si>
    <t>RANGEMENT INFIRMIER</t>
  </si>
  <si>
    <t>HGP-2-02-015</t>
  </si>
  <si>
    <t>HGP-2-29-301</t>
  </si>
  <si>
    <t>HGP-2-29-013</t>
  </si>
  <si>
    <t>HGP-2-29-304</t>
  </si>
  <si>
    <t>HGP-2-28-006</t>
  </si>
  <si>
    <t>HGP-2-28-301</t>
  </si>
  <si>
    <t>LTN</t>
  </si>
  <si>
    <t>HGP-2-27-207</t>
  </si>
  <si>
    <t>HGP-2-27-023</t>
  </si>
  <si>
    <t>HGP-2-27-024</t>
  </si>
  <si>
    <t>HGP-2-27-304</t>
  </si>
  <si>
    <t>HGP-2-27-306</t>
  </si>
  <si>
    <t>HGP-2-27-301</t>
  </si>
  <si>
    <t>HGP-2-27-029</t>
  </si>
  <si>
    <t>HGP-2-27-302</t>
  </si>
  <si>
    <t>HGP-2-27-030</t>
  </si>
  <si>
    <t>HGP-2-26-024</t>
  </si>
  <si>
    <t>HGP-2-26-305</t>
  </si>
  <si>
    <t>HGP-2-26-017</t>
  </si>
  <si>
    <t>HGP-2-26-018</t>
  </si>
  <si>
    <t>HGP-2-26-019</t>
  </si>
  <si>
    <t>HGP-2-26-311</t>
  </si>
  <si>
    <t>HGP-2-26-307</t>
  </si>
  <si>
    <t>HGP-2-26-301</t>
  </si>
  <si>
    <t>HGP-2-26-304</t>
  </si>
  <si>
    <t>TOTAL PORTES 2eme</t>
  </si>
  <si>
    <t>B-180 1ER ETAGE</t>
  </si>
  <si>
    <t>HGP-1-26-308</t>
  </si>
  <si>
    <t>HGP-1-26-306</t>
  </si>
  <si>
    <t>HGP-1-29-301</t>
  </si>
  <si>
    <t>HGP-1-29-304</t>
  </si>
  <si>
    <t>HGP-1-29-018</t>
  </si>
  <si>
    <t>RANGEMENT NURSING</t>
  </si>
  <si>
    <t>HGP-1-29-019</t>
  </si>
  <si>
    <t>HGP-1-29-020</t>
  </si>
  <si>
    <t>HGP-1-28-301</t>
  </si>
  <si>
    <t>RANGEMENT HEBERGEMENT</t>
  </si>
  <si>
    <t>HGP-1-27-022</t>
  </si>
  <si>
    <t>HGP-1-27-305</t>
  </si>
  <si>
    <t>HGP-1-27-306</t>
  </si>
  <si>
    <t>HGP-1-27-007</t>
  </si>
  <si>
    <t>HGP-1-27-304</t>
  </si>
  <si>
    <t>POUPONIERE</t>
  </si>
  <si>
    <t>HGP-1-27-002</t>
  </si>
  <si>
    <t>HGP-1-27-027</t>
  </si>
  <si>
    <t>HGP-1-27-028</t>
  </si>
  <si>
    <t>HGP-1-27-029</t>
  </si>
  <si>
    <t>HGP-1-27-302</t>
  </si>
  <si>
    <t>HGP-1-26-304</t>
  </si>
  <si>
    <t>HGP-1-26-313</t>
  </si>
  <si>
    <t>CIRCULATION PASSERELLE</t>
  </si>
  <si>
    <t>HGP-1-26-314</t>
  </si>
  <si>
    <t>LTM</t>
  </si>
  <si>
    <t>HGP-1-26-201</t>
  </si>
  <si>
    <t>HGP-1-26-023</t>
  </si>
  <si>
    <t>LOCAL LINGE PROPRE</t>
  </si>
  <si>
    <t>HGP-1-26-022</t>
  </si>
  <si>
    <t>HGP-1-26-019</t>
  </si>
  <si>
    <t>HGP-1-26-312</t>
  </si>
  <si>
    <t>HGP-1-26-307</t>
  </si>
  <si>
    <t>HGP-1-29-302</t>
  </si>
  <si>
    <t>HGP-1-26-015</t>
  </si>
  <si>
    <t>HGP-1-26-301</t>
  </si>
  <si>
    <t>DECHET</t>
  </si>
  <si>
    <t>HGP-1-29-029</t>
  </si>
  <si>
    <t>HGP-1-29-028</t>
  </si>
  <si>
    <t>HGP-1-29-026</t>
  </si>
  <si>
    <t>TOTAL PORTES 1er</t>
  </si>
  <si>
    <t>B-180 RDC</t>
  </si>
  <si>
    <t>HGP-0-26-312</t>
  </si>
  <si>
    <t>HGP-0-26-308</t>
  </si>
  <si>
    <t>HGP-0-26-311</t>
  </si>
  <si>
    <t>HGP-0-26-307</t>
  </si>
  <si>
    <t>HGP-0-26-209</t>
  </si>
  <si>
    <t>HGP-0-29-001</t>
  </si>
  <si>
    <t>HGP-0-29-022</t>
  </si>
  <si>
    <t>HGP-0-29-301</t>
  </si>
  <si>
    <t>HGP-0-29-004</t>
  </si>
  <si>
    <t>HGP-0-29-302</t>
  </si>
  <si>
    <t>LTL</t>
  </si>
  <si>
    <t>HGP-0-29-201</t>
  </si>
  <si>
    <t>HGP-0-29-304</t>
  </si>
  <si>
    <t>HGP-0-29-013</t>
  </si>
  <si>
    <t>HGP-0-29-014</t>
  </si>
  <si>
    <t>HGP-0-29-012</t>
  </si>
  <si>
    <t>HGP-0-28-002</t>
  </si>
  <si>
    <t>HGP-0-28-301</t>
  </si>
  <si>
    <t>HGP-0-27-023</t>
  </si>
  <si>
    <t>HGP-0-27-304</t>
  </si>
  <si>
    <t>HGP-0-27-306</t>
  </si>
  <si>
    <t>HGP-0-27-007</t>
  </si>
  <si>
    <t>HGP-0-27-303</t>
  </si>
  <si>
    <t>HGP-0-27-301</t>
  </si>
  <si>
    <t>HGP-0-27-027</t>
  </si>
  <si>
    <t>HGP-0-27-028</t>
  </si>
  <si>
    <t>LINGERIE</t>
  </si>
  <si>
    <t>HGP-0-27-029</t>
  </si>
  <si>
    <t>HGP-0-27-302</t>
  </si>
  <si>
    <t>HGP-0-26-020</t>
  </si>
  <si>
    <t>HGP-0-26-313</t>
  </si>
  <si>
    <t>HGP-0-26-018</t>
  </si>
  <si>
    <t>HGP-0-26-019</t>
  </si>
  <si>
    <t>HGP-0-26-017</t>
  </si>
  <si>
    <t>HGP-0-26-305</t>
  </si>
  <si>
    <t>HGP-0-26-016</t>
  </si>
  <si>
    <t>HGP-0-26-002</t>
  </si>
  <si>
    <t>B-180 RDJ</t>
  </si>
  <si>
    <t>HGP-A-26-304</t>
  </si>
  <si>
    <t>RECYCLAGE</t>
  </si>
  <si>
    <t>HGP-A-27-001</t>
  </si>
  <si>
    <t>HGP-A-27-201</t>
  </si>
  <si>
    <t>SOUS-STATION</t>
  </si>
  <si>
    <t>HGP-A-27-202</t>
  </si>
  <si>
    <t>HGP-A-27-306</t>
  </si>
  <si>
    <t>HGP-A-26-305</t>
  </si>
  <si>
    <t>DASRI</t>
  </si>
  <si>
    <t>HGP-A-26-002</t>
  </si>
  <si>
    <t>HGP-A-26-003</t>
  </si>
  <si>
    <t>HGP-A-26-004</t>
  </si>
  <si>
    <t>HGP-A-26-201</t>
  </si>
  <si>
    <t>HGP-A-26-307</t>
  </si>
  <si>
    <t>LOCAL AGBT N</t>
  </si>
  <si>
    <t>HGP-A-29-201</t>
  </si>
  <si>
    <t>LOCAL AGBT S</t>
  </si>
  <si>
    <t>HGP-A-29-202</t>
  </si>
  <si>
    <t>HGP-A-29-203</t>
  </si>
  <si>
    <t>LOCAL TGS</t>
  </si>
  <si>
    <t>HGP-A-29-204</t>
  </si>
  <si>
    <t>HGP-A-29-304</t>
  </si>
  <si>
    <t>GROUPE FROID</t>
  </si>
  <si>
    <t>HGP-A-29-205</t>
  </si>
  <si>
    <t>LOCAL TECHNIQUE CTA</t>
  </si>
  <si>
    <t>HGP-A-28-201</t>
  </si>
  <si>
    <t>TOTAL PORTES RDJ</t>
  </si>
  <si>
    <t>3EME</t>
  </si>
  <si>
    <t>B-180 3EME</t>
  </si>
  <si>
    <t>HGP-3-26-308</t>
  </si>
  <si>
    <t>TOTAL PORTES 3EME</t>
  </si>
  <si>
    <t>BLANCHISSERIE</t>
  </si>
  <si>
    <t xml:space="preserve">NUMEROTATION 
BLANCHISSERIE </t>
  </si>
  <si>
    <t>Administration</t>
  </si>
  <si>
    <t>BIH-0-01-301</t>
  </si>
  <si>
    <t>BIH-0-01-005</t>
  </si>
  <si>
    <t>RACCOMODAGE</t>
  </si>
  <si>
    <t>BIH-0-01-004</t>
  </si>
  <si>
    <t>BIH-0-01-002</t>
  </si>
  <si>
    <t>BIH-0-01-008</t>
  </si>
  <si>
    <t>BIH-0-01-006</t>
  </si>
  <si>
    <t>BIH-0-01-007</t>
  </si>
  <si>
    <t>ATELIER</t>
  </si>
  <si>
    <t>Zone de production</t>
  </si>
  <si>
    <t>LOCAL SECHOIRS</t>
  </si>
  <si>
    <t>BIH-0-01-009</t>
  </si>
  <si>
    <t>LOCAL LAVEUSE</t>
  </si>
  <si>
    <t>BIH-0-01-010</t>
  </si>
  <si>
    <t>LOCAL PRODUITS</t>
  </si>
  <si>
    <t>BIH-0-01-011</t>
  </si>
  <si>
    <t>LOCAL STOCK LINGE</t>
  </si>
  <si>
    <t>BIH-0-01-015</t>
  </si>
  <si>
    <t>TGBT</t>
  </si>
  <si>
    <t>BIH-0-01-205</t>
  </si>
  <si>
    <t>LOCAL TRAITEMENT DE L'EAU</t>
  </si>
  <si>
    <t>BIH-0-01-201</t>
  </si>
  <si>
    <t>LOCAL AIR COMPRIME</t>
  </si>
  <si>
    <t>BIH-0-01-202</t>
  </si>
  <si>
    <t>LOCAL CHAUFFAGE</t>
  </si>
  <si>
    <t>BIH-0-01-204</t>
  </si>
  <si>
    <t>LOCAL TRAITEMENT LINGE</t>
  </si>
  <si>
    <t>BIH-0-01-001</t>
  </si>
  <si>
    <t>LOCAL STOCK ET EXPEDITION</t>
  </si>
  <si>
    <t>BIH-0-01-019</t>
  </si>
  <si>
    <t>UPAC</t>
  </si>
  <si>
    <t xml:space="preserve">NUMEROTATION UPAC </t>
  </si>
  <si>
    <t>1ER</t>
  </si>
  <si>
    <t>CCH-0-01-202</t>
  </si>
  <si>
    <t>AGBT</t>
  </si>
  <si>
    <t>CCH-0-01-204</t>
  </si>
  <si>
    <t>LOCAL TECHNIQUE FROID</t>
  </si>
  <si>
    <t>CCH-0-01-303</t>
  </si>
  <si>
    <t>LOCAL TECHNIQUE VENTILATION</t>
  </si>
  <si>
    <t>CCH-0-02-202</t>
  </si>
  <si>
    <t>LTG</t>
  </si>
  <si>
    <t>CCH-0-02-201</t>
  </si>
  <si>
    <t>CHAUFFERIE</t>
  </si>
  <si>
    <t>CCH-0-01-301</t>
  </si>
  <si>
    <t>CHEF DE PRODUCTION</t>
  </si>
  <si>
    <t>CCH-0-02-011</t>
  </si>
  <si>
    <t>CCH-0-02-305</t>
  </si>
  <si>
    <t>CCH-0-02-006</t>
  </si>
  <si>
    <t>OFFICE CUISINE PERSONNEL</t>
  </si>
  <si>
    <t>CCH-0-02-004</t>
  </si>
  <si>
    <t>SALLE A MANGER PERSONNEL</t>
  </si>
  <si>
    <t>CCH-0-02-005</t>
  </si>
  <si>
    <t>CCH-0-02-003</t>
  </si>
  <si>
    <t>CCH-0-02-002</t>
  </si>
  <si>
    <t>CCH-0-02-014</t>
  </si>
  <si>
    <t>SAS VESTIAIRE VISITEUR</t>
  </si>
  <si>
    <t>CCH-0-02-001</t>
  </si>
  <si>
    <t>CCH-0-02-302</t>
  </si>
  <si>
    <t>TOTAL PORTES UPAC RDC</t>
  </si>
  <si>
    <t>LOCAL DECHET 2</t>
  </si>
  <si>
    <t>CCH-A-02-008</t>
  </si>
  <si>
    <t>CCH-A-02-305</t>
  </si>
  <si>
    <t>LOCAL STOCKAGE MATERIEL</t>
  </si>
  <si>
    <t>CCH-A-02-012</t>
  </si>
  <si>
    <t>LOCAL DECHET 1</t>
  </si>
  <si>
    <t>CCH-A-02-013</t>
  </si>
  <si>
    <t>TOTAL PORTES UPAC RDJ</t>
  </si>
  <si>
    <t>USN</t>
  </si>
  <si>
    <t xml:space="preserve">NUMEROTATION USN </t>
  </si>
  <si>
    <t>USN 1ER</t>
  </si>
  <si>
    <t>VESTIAIRE PERSONNEL</t>
  </si>
  <si>
    <t>USN-1-03-019</t>
  </si>
  <si>
    <t>USN-1-03-301</t>
  </si>
  <si>
    <t>USN-1-03-002</t>
  </si>
  <si>
    <t>RESERVE LINGE</t>
  </si>
  <si>
    <t>USN-1-03-001</t>
  </si>
  <si>
    <t>LINGERIE (SAS)</t>
  </si>
  <si>
    <t>USN-1-02-301</t>
  </si>
  <si>
    <t>USN-1-02-303</t>
  </si>
  <si>
    <t>USN-1-02-001</t>
  </si>
  <si>
    <t>OFFICE IDE</t>
  </si>
  <si>
    <t>USN-1-01-018</t>
  </si>
  <si>
    <t>USN-1-01-302</t>
  </si>
  <si>
    <t>USN-1-01-301</t>
  </si>
  <si>
    <t>USN-1-01-028</t>
  </si>
  <si>
    <t>USN-1-01-027</t>
  </si>
  <si>
    <t>STOCKAGE HAD</t>
  </si>
  <si>
    <t>USN-1-01-025</t>
  </si>
  <si>
    <t>LOCAL MENAGE MUTUALISÉ</t>
  </si>
  <si>
    <t>USN-1-01-026</t>
  </si>
  <si>
    <t>1.01</t>
  </si>
  <si>
    <t>USN-1-01-304</t>
  </si>
  <si>
    <t>TOTAL PORTES USN 1ER</t>
  </si>
  <si>
    <t>USN RDC</t>
  </si>
  <si>
    <t>USN-0-03-302</t>
  </si>
  <si>
    <t>USN-0-03-301</t>
  </si>
  <si>
    <t>OFFICE DE SOINS</t>
  </si>
  <si>
    <t>USN-0-03-019</t>
  </si>
  <si>
    <t>USN-0-03-021</t>
  </si>
  <si>
    <t>ENTREE USN 3</t>
  </si>
  <si>
    <t>USN-0-03-119</t>
  </si>
  <si>
    <t>ESCALIER (dir. Rdj)</t>
  </si>
  <si>
    <t>USN-0-02-303</t>
  </si>
  <si>
    <t>ESCALIER (dir. 1er)</t>
  </si>
  <si>
    <t>USN-0-02-001</t>
  </si>
  <si>
    <t>ENTRE USN 2</t>
  </si>
  <si>
    <t>USN-0-01-301</t>
  </si>
  <si>
    <r>
      <t>OFFICE INFIRMIER (</t>
    </r>
    <r>
      <rPr>
        <sz val="10"/>
        <rFont val="Arial"/>
        <family val="2"/>
      </rPr>
      <t>via office de soins</t>
    </r>
    <r>
      <rPr>
        <sz val="14"/>
        <rFont val="Arial"/>
        <family val="2"/>
      </rPr>
      <t>)</t>
    </r>
  </si>
  <si>
    <t>USN-0-01-001</t>
  </si>
  <si>
    <t>USN-0-01-002</t>
  </si>
  <si>
    <t>USN-0-01-005</t>
  </si>
  <si>
    <t>BUREAU CADRE SUP. GERIATRIE</t>
  </si>
  <si>
    <t>USN-0-01-006</t>
  </si>
  <si>
    <t>USN-0-01-304</t>
  </si>
  <si>
    <t>USN-0-01-024</t>
  </si>
  <si>
    <t>USN-0-01-025</t>
  </si>
  <si>
    <t>USN-0-01-026</t>
  </si>
  <si>
    <t>USN-0-01-027</t>
  </si>
  <si>
    <t>PCF 04</t>
  </si>
  <si>
    <t>USN-0-01-303</t>
  </si>
  <si>
    <t>TOTAL PORTES USN RDC</t>
  </si>
  <si>
    <t>USN RDJ</t>
  </si>
  <si>
    <t>USN-A-01-303</t>
  </si>
  <si>
    <t>USN-A-01-006</t>
  </si>
  <si>
    <t>USN-A-01-005</t>
  </si>
  <si>
    <t>USN-A-01-202</t>
  </si>
  <si>
    <t>USN-A-01-205</t>
  </si>
  <si>
    <t>POUBELLE</t>
  </si>
  <si>
    <t>USN-A-03-303</t>
  </si>
  <si>
    <t>USN-A-03-302</t>
  </si>
  <si>
    <t>USN-A-03-301</t>
  </si>
  <si>
    <t>USN-A-01-003</t>
  </si>
  <si>
    <t>USN-A-01-002</t>
  </si>
  <si>
    <t>MENUISERIE</t>
  </si>
  <si>
    <t>USN-A-01-010</t>
  </si>
  <si>
    <t>USN-A-01-008</t>
  </si>
  <si>
    <t>UDM 13</t>
  </si>
  <si>
    <t>USN-A-01-009</t>
  </si>
  <si>
    <t>USN-A-02-202</t>
  </si>
  <si>
    <t>USN-A-02-002</t>
  </si>
  <si>
    <t>USN-A-02-001</t>
  </si>
  <si>
    <t>USN-A-02-301</t>
  </si>
  <si>
    <t>USN-A-02-201</t>
  </si>
  <si>
    <t>TOTAL PORTES USN RDJ</t>
  </si>
  <si>
    <t>IFSI / IFAS</t>
  </si>
  <si>
    <t xml:space="preserve">NUMEROTATION IFSI </t>
  </si>
  <si>
    <t>IFSI-1-01-302</t>
  </si>
  <si>
    <t>Enseignement</t>
  </si>
  <si>
    <t>IFSI-1-02-302</t>
  </si>
  <si>
    <t>LOCAL AUTOCOM</t>
  </si>
  <si>
    <t>IFSI-1-02-201</t>
  </si>
  <si>
    <t>LOCAL TGBT</t>
  </si>
  <si>
    <t>IFSI-0-01-201</t>
  </si>
  <si>
    <t>IFSI-0-01-301</t>
  </si>
  <si>
    <t>BIBLIOTHEQUE</t>
  </si>
  <si>
    <t>IFSI-0-05-003</t>
  </si>
  <si>
    <t>IFSI-0-02-301</t>
  </si>
  <si>
    <t>Amphithéatre</t>
  </si>
  <si>
    <t>CIRCULATION SAS</t>
  </si>
  <si>
    <t>IFSI-0-03-301</t>
  </si>
  <si>
    <t>ACCES PROJECTION</t>
  </si>
  <si>
    <t>IFSI-0-03-302</t>
  </si>
  <si>
    <t>IFSI-0-03-003</t>
  </si>
  <si>
    <t>IFSI-0-05-002</t>
  </si>
  <si>
    <t>IFSI-0-05-303</t>
  </si>
  <si>
    <t xml:space="preserve">PORTES COUPE-FEU EHPAD LES VERDANNES </t>
  </si>
  <si>
    <t xml:space="preserve">NUMEROTATION EHPAD LES VERDANNES </t>
  </si>
  <si>
    <t>2 eme LAC</t>
  </si>
  <si>
    <t>Local Technique CTA</t>
  </si>
  <si>
    <t>VDS 2-01-203</t>
  </si>
  <si>
    <t>Local Stock</t>
  </si>
  <si>
    <t>VDS 2-01-005</t>
  </si>
  <si>
    <t>IS sous gache</t>
  </si>
  <si>
    <t>VDS 2-01-301</t>
  </si>
  <si>
    <t>Local Technic Ventilation</t>
  </si>
  <si>
    <t>VDS 2-01203</t>
  </si>
  <si>
    <t>Ciculation</t>
  </si>
  <si>
    <t>VDS 2-01-306</t>
  </si>
  <si>
    <t xml:space="preserve"> </t>
  </si>
  <si>
    <t>Local Linge Propre</t>
  </si>
  <si>
    <t>VDS 2-01-024</t>
  </si>
  <si>
    <t>Accès Escalier colimaçons</t>
  </si>
  <si>
    <t>VDS 2-01-304</t>
  </si>
  <si>
    <t>Local Linge Sale</t>
  </si>
  <si>
    <t>VDS 2-01-025</t>
  </si>
  <si>
    <t>Circulaion vers la SaM</t>
  </si>
  <si>
    <t>VDS 2-01-026</t>
  </si>
  <si>
    <t xml:space="preserve">Local Stock Animation </t>
  </si>
  <si>
    <t>VDS 2-01-023</t>
  </si>
  <si>
    <t>Local Technique Chauffeiue</t>
  </si>
  <si>
    <t>VDS 2-01-204</t>
  </si>
  <si>
    <t xml:space="preserve">Local Technique Ventilation </t>
  </si>
  <si>
    <t>VDS 2-01-205</t>
  </si>
  <si>
    <t>2 eme MONTAGNE</t>
  </si>
  <si>
    <t>Dépuis ciculation vers SaM</t>
  </si>
  <si>
    <t xml:space="preserve">Ciculation </t>
  </si>
  <si>
    <t>VDS 2-01-308</t>
  </si>
  <si>
    <t>VDS 2-01-307</t>
  </si>
  <si>
    <t>VDS 2-01-032</t>
  </si>
  <si>
    <t>VDS 2-01-201</t>
  </si>
  <si>
    <t>VDS 2-01-309</t>
  </si>
  <si>
    <t>1ER  LAC</t>
  </si>
  <si>
    <t>VDS 1-01-301</t>
  </si>
  <si>
    <t xml:space="preserve">Circulation </t>
  </si>
  <si>
    <t>VDS 1-01-318</t>
  </si>
  <si>
    <t>Circulation vers la Salle à Manger</t>
  </si>
  <si>
    <t>VDS 1-01-064</t>
  </si>
  <si>
    <t>VDS 1-01-316</t>
  </si>
  <si>
    <t>2e  LAC</t>
  </si>
  <si>
    <t>Circulation vers la S d'attente</t>
  </si>
  <si>
    <t>VDS 1-01-319</t>
  </si>
  <si>
    <t>VDS 1-01-320</t>
  </si>
  <si>
    <t>VDS 1-01-065</t>
  </si>
  <si>
    <t>Circulation</t>
  </si>
  <si>
    <t>VDS 1-01-306</t>
  </si>
  <si>
    <t>VDS 1-01-304</t>
  </si>
  <si>
    <t>Local Poubelles</t>
  </si>
  <si>
    <t>VDS 1-01-052</t>
  </si>
  <si>
    <t>Local Stock Alim</t>
  </si>
  <si>
    <t>VDS 1-01-051</t>
  </si>
  <si>
    <t>Local Stock Hygiene</t>
  </si>
  <si>
    <t>VDS 1-01-053</t>
  </si>
  <si>
    <t>Circulation vers la S à M</t>
  </si>
  <si>
    <t>1 ER MONTAGNE</t>
  </si>
  <si>
    <t>VDS 1-01-308</t>
  </si>
  <si>
    <t>VDS 1-01-307</t>
  </si>
  <si>
    <t>2 ER MONTAGNE</t>
  </si>
  <si>
    <t>Circulation petite passerelle</t>
  </si>
  <si>
    <t>13 bis</t>
  </si>
  <si>
    <t>Local Archives</t>
  </si>
  <si>
    <t>VDS 1-01-055</t>
  </si>
  <si>
    <t>Local VTP SSI</t>
  </si>
  <si>
    <t>VDS 1-01-201</t>
  </si>
  <si>
    <t>VDS 1-01-309</t>
  </si>
  <si>
    <t>Circulation vers le SAS pandemie</t>
  </si>
  <si>
    <t>VDS 1-01-315</t>
  </si>
  <si>
    <t>VDS 1-01-317</t>
  </si>
  <si>
    <t>VDS 1-01-313</t>
  </si>
  <si>
    <t>RDC  LAC</t>
  </si>
  <si>
    <t>VDS 0-01-301</t>
  </si>
  <si>
    <t>VDS 0-01-306</t>
  </si>
  <si>
    <t>VDS 0-01-304</t>
  </si>
  <si>
    <t>VDS 0-01-053</t>
  </si>
  <si>
    <t>VDS 0-01-052</t>
  </si>
  <si>
    <t>Local Produit Hygiène</t>
  </si>
  <si>
    <t>VDS 0-01-054</t>
  </si>
  <si>
    <t xml:space="preserve">Circulation vers la SàM </t>
  </si>
  <si>
    <t>VDS 0-01-070</t>
  </si>
  <si>
    <t>VDS 0-01-315</t>
  </si>
  <si>
    <t xml:space="preserve">Circulation Vers la SàM </t>
  </si>
  <si>
    <t>VDS 0-01-318</t>
  </si>
  <si>
    <t>Local Stock Animation</t>
  </si>
  <si>
    <t>VDS 0-01-068</t>
  </si>
  <si>
    <t>Local Linge Résidents</t>
  </si>
  <si>
    <t>VDS 0-01-069</t>
  </si>
  <si>
    <t>Local biblioteque</t>
  </si>
  <si>
    <t>VDS 0-01-065</t>
  </si>
  <si>
    <t>VDS 0-01-316</t>
  </si>
  <si>
    <t>VDS 0-01-317</t>
  </si>
  <si>
    <t>RDC MONTAGNE</t>
  </si>
  <si>
    <t>VDS 0-01-314</t>
  </si>
  <si>
    <t>VDS 0-01-313</t>
  </si>
  <si>
    <t>VDS 0-01-310</t>
  </si>
  <si>
    <t>VDS 0-01-307</t>
  </si>
  <si>
    <t>VDS 0-01-308</t>
  </si>
  <si>
    <t xml:space="preserve">Local Stock </t>
  </si>
  <si>
    <t>VDS 0-01-057</t>
  </si>
  <si>
    <t>VDS 0-01-309</t>
  </si>
  <si>
    <t xml:space="preserve"> x</t>
  </si>
  <si>
    <t>VDS 0-01-302</t>
  </si>
  <si>
    <t>TOTAL PORTES NIVEAU 0</t>
  </si>
  <si>
    <t>R-1  LAC</t>
  </si>
  <si>
    <t>Local Linge Sale Int</t>
  </si>
  <si>
    <t>VDS A-01-001</t>
  </si>
  <si>
    <t>Local Linge Sale Ext</t>
  </si>
  <si>
    <t>Local Poubelles Int</t>
  </si>
  <si>
    <t>VDS A-01-008</t>
  </si>
  <si>
    <t>Local Poubelles Ext</t>
  </si>
  <si>
    <t>Local Cartons</t>
  </si>
  <si>
    <t>VDS A-01-016</t>
  </si>
  <si>
    <t>LocalAtelier</t>
  </si>
  <si>
    <t>VDS A-01-003</t>
  </si>
  <si>
    <t>VDS A-01-009</t>
  </si>
  <si>
    <t>VDS A-01-304</t>
  </si>
  <si>
    <t>SAS LAC</t>
  </si>
  <si>
    <t>VDS A-01-307</t>
  </si>
  <si>
    <t xml:space="preserve">SAS montagne </t>
  </si>
  <si>
    <t>VDS A-01-308</t>
  </si>
  <si>
    <t xml:space="preserve">SAS </t>
  </si>
  <si>
    <t>VDS A-01-309</t>
  </si>
  <si>
    <t xml:space="preserve">SAS coté garage </t>
  </si>
  <si>
    <t xml:space="preserve"> R-1 MONTAGNE</t>
  </si>
  <si>
    <t>Local Electrique TGBT</t>
  </si>
  <si>
    <t>VDS A-01-202</t>
  </si>
  <si>
    <t>Local Technique Pompe à vide</t>
  </si>
  <si>
    <t>VDS A-01-203</t>
  </si>
  <si>
    <t>VDS A-01-204</t>
  </si>
  <si>
    <t>Local Technique CFA</t>
  </si>
  <si>
    <t>VDS A-01-201</t>
  </si>
  <si>
    <t>VDS A-01-012</t>
  </si>
  <si>
    <t>VDS A-01-013</t>
  </si>
  <si>
    <t>VDS A-01-007</t>
  </si>
  <si>
    <t>Circulation Vide Sanitaires</t>
  </si>
  <si>
    <t>VDS A-01-306</t>
  </si>
  <si>
    <t>TOTAL PORTES NIVEAU - 1</t>
  </si>
  <si>
    <t>PORTES COUPE-FEU EHPAD LA LUMIERE DU LAC</t>
  </si>
  <si>
    <t xml:space="preserve">NUMEROTATION EHPAD LA LUMIERE DU LAC </t>
  </si>
  <si>
    <t>COMBLE EST</t>
  </si>
  <si>
    <t>Separation Combles</t>
  </si>
  <si>
    <t>LDL  CBS-01-201</t>
  </si>
  <si>
    <t>COMBLE OUEST</t>
  </si>
  <si>
    <t>Loacal Machinerie Ascenseur</t>
  </si>
  <si>
    <t>LDL  CBS-01-301</t>
  </si>
  <si>
    <t>LDL  CBS-01-202</t>
  </si>
  <si>
    <t>LDL  CBS-01-203</t>
  </si>
  <si>
    <t>LDL  CBS-01-204</t>
  </si>
  <si>
    <t>Limite secteur dans la continuite du local Stoc Aural</t>
  </si>
  <si>
    <t>Loacal Machinerie Monta Charge</t>
  </si>
  <si>
    <t>Separation Combles dans la continuite du local Stock Aural</t>
  </si>
  <si>
    <t>LDL  CBS-04-202</t>
  </si>
  <si>
    <t>LDL  CBS-04-203</t>
  </si>
  <si>
    <t>LDL  CBS-04-204</t>
  </si>
  <si>
    <t>LDL  CBS-04-205</t>
  </si>
  <si>
    <t>Acces comble</t>
  </si>
  <si>
    <t>AURAL COTE LAC</t>
  </si>
  <si>
    <t>IS Accès escalier colimasson et combles</t>
  </si>
  <si>
    <t xml:space="preserve">LDL </t>
  </si>
  <si>
    <t>AURAL  LAC</t>
  </si>
  <si>
    <t>IS Accès Aurral dépuis l'Escalier</t>
  </si>
  <si>
    <t>LDL 3-04-301</t>
  </si>
  <si>
    <t>LDL 3-04-014</t>
  </si>
  <si>
    <t>Vers les Combles depuis local stock</t>
  </si>
  <si>
    <t>LDL CBS-05-201</t>
  </si>
  <si>
    <t>LDL 3-04-015</t>
  </si>
  <si>
    <t>LDL 3-04-016</t>
  </si>
  <si>
    <t>AURAL MONTAGNE</t>
  </si>
  <si>
    <t>Local Tech</t>
  </si>
  <si>
    <t>LDL 3-04-202</t>
  </si>
  <si>
    <t>Local Elec TGBT</t>
  </si>
  <si>
    <t>LDL 3-04-201</t>
  </si>
  <si>
    <t>LDL 3-04-006</t>
  </si>
  <si>
    <t>AURAL</t>
  </si>
  <si>
    <t>Salle de dialyse</t>
  </si>
  <si>
    <t>LDL 3-04-007</t>
  </si>
  <si>
    <t>IS</t>
  </si>
  <si>
    <t>LDL 3-04-302</t>
  </si>
  <si>
    <t>IS vesrs les escalier sous gaché &amp; digicodes</t>
  </si>
  <si>
    <t>LDL 2-03-302</t>
  </si>
  <si>
    <t>LDL 2-04-301</t>
  </si>
  <si>
    <t>2 eme CENTRE</t>
  </si>
  <si>
    <t>LDL 2-03-304</t>
  </si>
  <si>
    <t>LDL 2-02-301</t>
  </si>
  <si>
    <t>Local Linge propre</t>
  </si>
  <si>
    <t>LDL 2-01-011</t>
  </si>
  <si>
    <t>LDL 2-01-012</t>
  </si>
  <si>
    <t>LDL 2-01-302</t>
  </si>
  <si>
    <t>IS vesrs les escalier sous gaché</t>
  </si>
  <si>
    <t>LDL 1-04-302</t>
  </si>
  <si>
    <t>LDL 1-04-301</t>
  </si>
  <si>
    <t>1ER  CENTRE</t>
  </si>
  <si>
    <t>LDL 1-03-304</t>
  </si>
  <si>
    <t>LDL 1-02-301</t>
  </si>
  <si>
    <t>LDL 1-02-011</t>
  </si>
  <si>
    <t>LDL 1-02-012</t>
  </si>
  <si>
    <t>LDL 1-01-303</t>
  </si>
  <si>
    <t xml:space="preserve">Accès vers Combles </t>
  </si>
  <si>
    <t>LDL 1-01-201</t>
  </si>
  <si>
    <t>Combles Technique</t>
  </si>
  <si>
    <t>LDL 1-01-202</t>
  </si>
  <si>
    <t>LDL 0-04-301</t>
  </si>
  <si>
    <t>Local Dechet</t>
  </si>
  <si>
    <t>LDL 0-04- 0</t>
  </si>
  <si>
    <t>Circulation ventouse et digicodes</t>
  </si>
  <si>
    <t xml:space="preserve">Vers circulation </t>
  </si>
  <si>
    <t>LDL 0-04-011</t>
  </si>
  <si>
    <t>sous gache éléctrique &amp; digicodes</t>
  </si>
  <si>
    <t>RDC CENTRE</t>
  </si>
  <si>
    <t xml:space="preserve">IS dépuis les escalier </t>
  </si>
  <si>
    <t>LDL 0-03-304</t>
  </si>
  <si>
    <t>Vers escalier R-1 sous digicodes</t>
  </si>
  <si>
    <t>LDL A-03-305</t>
  </si>
  <si>
    <t>Vers la salle a manger</t>
  </si>
  <si>
    <t>LDL 0-02-009</t>
  </si>
  <si>
    <t>Dépuis le Hall central</t>
  </si>
  <si>
    <t xml:space="preserve">Circuation </t>
  </si>
  <si>
    <t>LDL 0-02-301</t>
  </si>
  <si>
    <t>LDL 0-01-301</t>
  </si>
  <si>
    <t>Circuation Salle de Vie</t>
  </si>
  <si>
    <t>LDL 0-01-302</t>
  </si>
  <si>
    <t>Local Technique Oxygène</t>
  </si>
  <si>
    <t>LDL A-02-101</t>
  </si>
  <si>
    <t xml:space="preserve">IS </t>
  </si>
  <si>
    <t>LDL A-02-302</t>
  </si>
  <si>
    <t>LDL A-02-305</t>
  </si>
  <si>
    <t>Atelier</t>
  </si>
  <si>
    <t>LDL A-04-008</t>
  </si>
  <si>
    <t>Stock</t>
  </si>
  <si>
    <t>LDL A-04-009</t>
  </si>
  <si>
    <t>LDL A-04-010</t>
  </si>
  <si>
    <t>R-1  CENTRE</t>
  </si>
  <si>
    <t>LDL A-04-011</t>
  </si>
  <si>
    <t>R-1 CENTRE</t>
  </si>
  <si>
    <t>IS escalier</t>
  </si>
  <si>
    <t>LDL A-03-304</t>
  </si>
  <si>
    <t>R-1 MONTAGNE</t>
  </si>
  <si>
    <t>Acces Garage</t>
  </si>
  <si>
    <t>LDL A-01-001</t>
  </si>
  <si>
    <t>LDL A-01-002</t>
  </si>
  <si>
    <t>LDL A-01-003</t>
  </si>
  <si>
    <t>Local Expedition Linges</t>
  </si>
  <si>
    <t>LDL A-02-004</t>
  </si>
  <si>
    <t>Local  Linges</t>
  </si>
  <si>
    <t>LDL A-02-003</t>
  </si>
  <si>
    <t>LDL A-02-005</t>
  </si>
  <si>
    <t>Reserve alimentaire</t>
  </si>
  <si>
    <t>LDL A-02-006</t>
  </si>
  <si>
    <t>Office cuisine</t>
  </si>
  <si>
    <t>LDL A-02-007</t>
  </si>
  <si>
    <t>LDL A-02-202</t>
  </si>
  <si>
    <t>Local Technique</t>
  </si>
  <si>
    <t>LDL A-02-203</t>
  </si>
  <si>
    <t>LDL A-02-301</t>
  </si>
  <si>
    <t>Local CTA</t>
  </si>
  <si>
    <t>LDL A-04-202</t>
  </si>
  <si>
    <t xml:space="preserve">PORTES COUPE-FEU  EHPAD LA PRAIRIE </t>
  </si>
  <si>
    <t xml:space="preserve">NUMEROTATION EHPAD LA PRAIRIE </t>
  </si>
  <si>
    <t>COMBLE</t>
  </si>
  <si>
    <t>Accès au combles depuis escalier central</t>
  </si>
  <si>
    <t>LPR 2-01-301</t>
  </si>
  <si>
    <t>Séparation Combles</t>
  </si>
  <si>
    <t>LPR CBS-01- 201</t>
  </si>
  <si>
    <t>LPR CBS-01- 202</t>
  </si>
  <si>
    <t>LPR CBS-01- 203</t>
  </si>
  <si>
    <t>UGS CBS-01-201</t>
  </si>
  <si>
    <t>UGS CBS-01-202</t>
  </si>
  <si>
    <t>UGS CBS-01-203</t>
  </si>
  <si>
    <t>UGS CBS-01-204</t>
  </si>
  <si>
    <t>1ER  Centre</t>
  </si>
  <si>
    <t>Circulation Dépuis les escalier central</t>
  </si>
  <si>
    <t>1/2/308</t>
  </si>
  <si>
    <t>LPR 1-01-308</t>
  </si>
  <si>
    <t>1ER  NORD</t>
  </si>
  <si>
    <t xml:space="preserve"> BD11</t>
  </si>
  <si>
    <t>LPR 1-04-301</t>
  </si>
  <si>
    <t xml:space="preserve">Local Sanitaire </t>
  </si>
  <si>
    <t>LPR 1-04-124</t>
  </si>
  <si>
    <t>BD12</t>
  </si>
  <si>
    <t>LPR 1-04-303</t>
  </si>
  <si>
    <t>Local Lingerie</t>
  </si>
  <si>
    <t>LPR 1-04-024</t>
  </si>
  <si>
    <t>Local Déchet</t>
  </si>
  <si>
    <t>LPR 1-04-025</t>
  </si>
  <si>
    <t>Local Reserve</t>
  </si>
  <si>
    <t>LPR 1-04-011</t>
  </si>
  <si>
    <t>1 ER SUD</t>
  </si>
  <si>
    <t>BD8</t>
  </si>
  <si>
    <t>LPR 1-05-301</t>
  </si>
  <si>
    <t>BD9</t>
  </si>
  <si>
    <t>LPR 1-06-301</t>
  </si>
  <si>
    <t>Local Linge</t>
  </si>
  <si>
    <t>LPR 1-05-016</t>
  </si>
  <si>
    <t>Local Technique TD</t>
  </si>
  <si>
    <t>LPR 1-05-201</t>
  </si>
  <si>
    <t>IS Circulation Escalier</t>
  </si>
  <si>
    <t>N1</t>
  </si>
  <si>
    <t>LPR 1-06-305</t>
  </si>
  <si>
    <t>Local Linge Salle</t>
  </si>
  <si>
    <t>LPR 1-06-001</t>
  </si>
  <si>
    <t>LPR 1-06-002</t>
  </si>
  <si>
    <t>BD10</t>
  </si>
  <si>
    <t>LPR 1-06-302</t>
  </si>
  <si>
    <t>RDC  Centre</t>
  </si>
  <si>
    <t>IS Escalier central</t>
  </si>
  <si>
    <t xml:space="preserve"> IS Escalier</t>
  </si>
  <si>
    <t>LPR 0-01-307</t>
  </si>
  <si>
    <t>Escalier vers le vid sanitaires</t>
  </si>
  <si>
    <t>LPR 0-01-302</t>
  </si>
  <si>
    <t>Circulation vers la Salle TV</t>
  </si>
  <si>
    <t>LPR 0-02-301</t>
  </si>
  <si>
    <t>1Couloir</t>
  </si>
  <si>
    <t>LPR 0-03-303</t>
  </si>
  <si>
    <t>RDC  NORD</t>
  </si>
  <si>
    <t>LPR 0-03-001</t>
  </si>
  <si>
    <t>Local Linges</t>
  </si>
  <si>
    <t>LPR 0-03-002</t>
  </si>
  <si>
    <t>Local AS &amp; Stock Machines à laver le sol</t>
  </si>
  <si>
    <t>0/03/002</t>
  </si>
  <si>
    <t>LPR 0-03-003</t>
  </si>
  <si>
    <t>Local Carton int</t>
  </si>
  <si>
    <t>0/03/012</t>
  </si>
  <si>
    <t>LPR 0-03-004</t>
  </si>
  <si>
    <t>Local TGBT</t>
  </si>
  <si>
    <t>0/03/201</t>
  </si>
  <si>
    <t>LPR 0-03-201</t>
  </si>
  <si>
    <t>Stock divers</t>
  </si>
  <si>
    <t>0/03/004</t>
  </si>
  <si>
    <t>LPR 0-03-005</t>
  </si>
  <si>
    <t>Stock Animation</t>
  </si>
  <si>
    <t>0/03/005</t>
  </si>
  <si>
    <t>LPR 0-03-006</t>
  </si>
  <si>
    <t>Local Office</t>
  </si>
  <si>
    <t>0/03/008</t>
  </si>
  <si>
    <t>LPR 0-03-010</t>
  </si>
  <si>
    <t>LPR 0-03-009</t>
  </si>
  <si>
    <t xml:space="preserve">Circulation Depuis la SaM vers </t>
  </si>
  <si>
    <t>5Couloir</t>
  </si>
  <si>
    <t>LPR 0-04-301</t>
  </si>
  <si>
    <t>LPR 0-04-122</t>
  </si>
  <si>
    <t>LPR 0-04-024</t>
  </si>
  <si>
    <t>LPR 0-04-011</t>
  </si>
  <si>
    <t>BD6</t>
  </si>
  <si>
    <t>LPR 0-04-303</t>
  </si>
  <si>
    <t>RDC SUD</t>
  </si>
  <si>
    <t>Circulation Depuis la Salle TV</t>
  </si>
  <si>
    <t>3Couloir</t>
  </si>
  <si>
    <t>LPR 0-05-301</t>
  </si>
  <si>
    <t>Couloir Acces vers UVP avec Syst. DENY</t>
  </si>
  <si>
    <t>0/ZC3</t>
  </si>
  <si>
    <t>LPR 0-05-302</t>
  </si>
  <si>
    <t>LPR 0-05-016</t>
  </si>
  <si>
    <t>LPR 0-05-201</t>
  </si>
  <si>
    <t>Local Linge salle</t>
  </si>
  <si>
    <t>LPR 0-06-001</t>
  </si>
  <si>
    <t>LPR 0-06-002</t>
  </si>
  <si>
    <t>Circulation Porte accessoire vers l'escalier sous gache éléctrique</t>
  </si>
  <si>
    <t>LPR 0-06-301</t>
  </si>
  <si>
    <t>Circulation Vers la SaM</t>
  </si>
  <si>
    <t>BD4</t>
  </si>
  <si>
    <t>LPR 0-06-302</t>
  </si>
  <si>
    <t>UGS</t>
  </si>
  <si>
    <t>9 circul</t>
  </si>
  <si>
    <t>UGS-0-01-308</t>
  </si>
  <si>
    <t>Local Stock infirmier</t>
  </si>
  <si>
    <t>UGS-0-01-124</t>
  </si>
  <si>
    <t>UGS-0-01-019</t>
  </si>
  <si>
    <t>10 circul</t>
  </si>
  <si>
    <t>UGS-0-01-305</t>
  </si>
  <si>
    <t>Circulation vers IS et accès combles</t>
  </si>
  <si>
    <t>UGS-0-01-309</t>
  </si>
  <si>
    <t>Local linge</t>
  </si>
  <si>
    <t>UGS-0-01-030</t>
  </si>
  <si>
    <t>Local poubelles</t>
  </si>
  <si>
    <t>UGS-0-01-029</t>
  </si>
  <si>
    <t>UGS-0-01-028</t>
  </si>
  <si>
    <t>11 cicul</t>
  </si>
  <si>
    <t>UGS-0-01-302</t>
  </si>
  <si>
    <t>Circulation depuis SAS vers passerelle</t>
  </si>
  <si>
    <t>07 cicul</t>
  </si>
  <si>
    <t>UGS-0-01-310</t>
  </si>
  <si>
    <t>Circulation passerele  vers la salle d'animation</t>
  </si>
  <si>
    <t>BD07</t>
  </si>
  <si>
    <t>TOTAL PORTES NIVEAU - 0</t>
  </si>
  <si>
    <t>Local Lt CFA</t>
  </si>
  <si>
    <t>UGS-A-01-203</t>
  </si>
  <si>
    <t>UGS-A-01-204</t>
  </si>
  <si>
    <t>LPR</t>
  </si>
  <si>
    <t>LPR A-01-201</t>
  </si>
  <si>
    <t>Circulation Escalier vers les Vide Sanitaires</t>
  </si>
  <si>
    <t>LPR A-01-304</t>
  </si>
  <si>
    <t>Local Technique Machinerie Ascenseur</t>
  </si>
  <si>
    <t>LPR A-01-202</t>
  </si>
  <si>
    <t>IFSI</t>
  </si>
  <si>
    <t xml:space="preserve">EHPAD LES VERDANNES </t>
  </si>
  <si>
    <t>EHPAD LA LUMIERE DU LAC</t>
  </si>
  <si>
    <t>EHPAD LA PRAIRIE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</si>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</sst>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"/>
    <numFmt numFmtId="166" formatCode="0.000"/>
    <numFmt numFmtId="167" formatCode="00"/>
  </numFmts>
  <fonts count="70">
    <font>
      <sz val="11"/>
      <color theme="1"/>
      <name val="Calibri"/>
      <family val="2"/>
      <scheme val="minor"/>
    </font>
    <font>
      <b/>
      <i/>
      <sz val="2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sz val="12"/>
      <color theme="1"/>
      <name val="Arial"/>
      <family val="2"/>
    </font>
    <font>
      <sz val="12"/>
      <color rgb="FF00B0F0"/>
      <name val="Arial"/>
      <family val="2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name val="Arial"/>
      <family val="2"/>
    </font>
    <font>
      <sz val="14"/>
      <color rgb="FF00B050"/>
      <name val="Arial"/>
      <family val="2"/>
    </font>
    <font>
      <sz val="14"/>
      <color rgb="FF00B0F0"/>
      <name val="Arial"/>
      <family val="2"/>
    </font>
    <font>
      <sz val="14"/>
      <name val="Calibri"/>
      <family val="2"/>
      <scheme val="minor"/>
    </font>
    <font>
      <sz val="14"/>
      <color rgb="FFFF0000"/>
      <name val="Arial"/>
      <family val="2"/>
    </font>
    <font>
      <sz val="14"/>
      <color theme="1"/>
      <name val="Arial"/>
      <family val="2"/>
    </font>
    <font>
      <sz val="14"/>
      <color theme="0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6"/>
      <color theme="0"/>
      <name val="Arial"/>
      <family val="2"/>
    </font>
    <font>
      <b/>
      <sz val="10"/>
      <color theme="0"/>
      <name val="Arial"/>
      <family val="2"/>
    </font>
    <font>
      <b/>
      <sz val="3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Arial"/>
      <family val="2"/>
    </font>
    <font>
      <b/>
      <sz val="36"/>
      <name val="Calibri"/>
      <family val="2"/>
      <scheme val="minor"/>
    </font>
    <font>
      <b/>
      <sz val="36"/>
      <color theme="1"/>
      <name val="Arial"/>
      <family val="2"/>
    </font>
    <font>
      <b/>
      <i/>
      <sz val="2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6"/>
      <name val="Century Gothic"/>
      <family val="2"/>
    </font>
    <font>
      <b/>
      <sz val="11"/>
      <color theme="1"/>
      <name val="Century Gothic"/>
      <family val="2"/>
    </font>
    <font>
      <sz val="10"/>
      <name val="Century Gothic"/>
      <family val="2"/>
    </font>
    <font>
      <sz val="11"/>
      <color rgb="FF00B0F0"/>
      <name val="Century Gothic"/>
      <family val="2"/>
    </font>
    <font>
      <sz val="10"/>
      <color rgb="FF00B0F0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0"/>
      <color theme="1"/>
      <name val="Century Gothic"/>
      <family val="2"/>
    </font>
    <font>
      <b/>
      <i/>
      <sz val="20"/>
      <color theme="0" tint="-4.9989318521683403E-2"/>
      <name val="Century Gothic"/>
      <family val="2"/>
    </font>
    <font>
      <b/>
      <sz val="10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name val="Century Gothic"/>
      <family val="2"/>
    </font>
    <font>
      <b/>
      <sz val="9"/>
      <name val="Century Gothic"/>
      <family val="2"/>
    </font>
    <font>
      <b/>
      <sz val="11"/>
      <color rgb="FFFF0000"/>
      <name val="Century Gothic"/>
      <family val="2"/>
    </font>
    <font>
      <b/>
      <sz val="14"/>
      <color rgb="FFFF0000"/>
      <name val="Arial"/>
      <family val="2"/>
    </font>
    <font>
      <b/>
      <sz val="16"/>
      <name val="Calibri"/>
      <family val="2"/>
      <scheme val="minor"/>
    </font>
    <font>
      <sz val="11"/>
      <color rgb="FF000000"/>
      <name val="Arial"/>
      <family val="2"/>
    </font>
    <font>
      <b/>
      <sz val="2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562">
    <xf numFmtId="0" fontId="0" fillId="0" borderId="0" xfId="0"/>
    <xf numFmtId="0" fontId="9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2" fillId="0" borderId="4" xfId="0" applyFont="1" applyBorder="1"/>
    <xf numFmtId="0" fontId="22" fillId="0" borderId="2" xfId="0" applyFont="1" applyBorder="1"/>
    <xf numFmtId="0" fontId="22" fillId="0" borderId="0" xfId="0" applyFont="1"/>
    <xf numFmtId="0" fontId="7" fillId="4" borderId="1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/>
    </xf>
    <xf numFmtId="0" fontId="25" fillId="3" borderId="7" xfId="0" applyFont="1" applyFill="1" applyBorder="1"/>
    <xf numFmtId="0" fontId="24" fillId="3" borderId="7" xfId="0" applyFont="1" applyFill="1" applyBorder="1" applyAlignment="1">
      <alignment horizontal="center" vertical="center"/>
    </xf>
    <xf numFmtId="0" fontId="25" fillId="3" borderId="7" xfId="0" applyFont="1" applyFill="1" applyBorder="1" applyAlignment="1">
      <alignment horizontal="center" vertical="center"/>
    </xf>
    <xf numFmtId="0" fontId="25" fillId="3" borderId="9" xfId="0" applyFont="1" applyFill="1" applyBorder="1"/>
    <xf numFmtId="0" fontId="34" fillId="0" borderId="4" xfId="0" applyFont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/>
    </xf>
    <xf numFmtId="0" fontId="26" fillId="3" borderId="7" xfId="0" applyFont="1" applyFill="1" applyBorder="1"/>
    <xf numFmtId="0" fontId="35" fillId="3" borderId="7" xfId="0" applyFont="1" applyFill="1" applyBorder="1" applyAlignment="1">
      <alignment horizontal="center" vertical="center"/>
    </xf>
    <xf numFmtId="0" fontId="26" fillId="3" borderId="7" xfId="0" applyFont="1" applyFill="1" applyBorder="1" applyAlignment="1">
      <alignment horizontal="center" vertical="center"/>
    </xf>
    <xf numFmtId="0" fontId="26" fillId="3" borderId="9" xfId="0" applyFont="1" applyFill="1" applyBorder="1"/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2" fillId="0" borderId="22" xfId="0" applyFont="1" applyBorder="1"/>
    <xf numFmtId="0" fontId="0" fillId="0" borderId="2" xfId="0" applyBorder="1"/>
    <xf numFmtId="0" fontId="25" fillId="3" borderId="20" xfId="0" applyFont="1" applyFill="1" applyBorder="1"/>
    <xf numFmtId="0" fontId="24" fillId="3" borderId="20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21" fillId="7" borderId="5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horizontal="center" vertical="center"/>
    </xf>
    <xf numFmtId="0" fontId="27" fillId="7" borderId="8" xfId="0" applyFont="1" applyFill="1" applyBorder="1"/>
    <xf numFmtId="0" fontId="18" fillId="7" borderId="9" xfId="0" applyFont="1" applyFill="1" applyBorder="1" applyAlignment="1">
      <alignment horizontal="center" vertical="center"/>
    </xf>
    <xf numFmtId="0" fontId="19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/>
    </xf>
    <xf numFmtId="0" fontId="28" fillId="7" borderId="8" xfId="0" applyFont="1" applyFill="1" applyBorder="1" applyAlignment="1">
      <alignment horizontal="center"/>
    </xf>
    <xf numFmtId="0" fontId="18" fillId="8" borderId="9" xfId="0" applyFont="1" applyFill="1" applyBorder="1" applyAlignment="1">
      <alignment horizontal="center" vertical="center"/>
    </xf>
    <xf numFmtId="0" fontId="21" fillId="10" borderId="8" xfId="0" applyFont="1" applyFill="1" applyBorder="1" applyAlignment="1">
      <alignment horizontal="center" vertical="center"/>
    </xf>
    <xf numFmtId="0" fontId="21" fillId="10" borderId="5" xfId="0" applyFont="1" applyFill="1" applyBorder="1" applyAlignment="1">
      <alignment horizontal="center" vertical="center"/>
    </xf>
    <xf numFmtId="0" fontId="21" fillId="10" borderId="9" xfId="0" applyFont="1" applyFill="1" applyBorder="1" applyAlignment="1">
      <alignment horizontal="center" vertical="center"/>
    </xf>
    <xf numFmtId="0" fontId="21" fillId="10" borderId="8" xfId="0" applyFont="1" applyFill="1" applyBorder="1" applyAlignment="1">
      <alignment horizontal="center"/>
    </xf>
    <xf numFmtId="0" fontId="42" fillId="10" borderId="8" xfId="0" applyFont="1" applyFill="1" applyBorder="1" applyAlignment="1">
      <alignment horizontal="center"/>
    </xf>
    <xf numFmtId="0" fontId="21" fillId="10" borderId="17" xfId="0" applyFont="1" applyFill="1" applyBorder="1" applyAlignment="1">
      <alignment horizontal="center" vertical="center"/>
    </xf>
    <xf numFmtId="0" fontId="21" fillId="10" borderId="15" xfId="0" applyFont="1" applyFill="1" applyBorder="1"/>
    <xf numFmtId="0" fontId="21" fillId="10" borderId="15" xfId="0" applyFont="1" applyFill="1" applyBorder="1" applyAlignment="1">
      <alignment horizontal="center" vertical="center"/>
    </xf>
    <xf numFmtId="0" fontId="42" fillId="10" borderId="15" xfId="0" applyFont="1" applyFill="1" applyBorder="1"/>
    <xf numFmtId="0" fontId="21" fillId="10" borderId="1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9" fillId="9" borderId="4" xfId="0" applyFont="1" applyFill="1" applyBorder="1" applyAlignment="1">
      <alignment horizontal="center" vertical="center"/>
    </xf>
    <xf numFmtId="0" fontId="30" fillId="9" borderId="4" xfId="0" applyFont="1" applyFill="1" applyBorder="1" applyAlignment="1">
      <alignment horizontal="center" vertical="center"/>
    </xf>
    <xf numFmtId="0" fontId="29" fillId="9" borderId="4" xfId="0" applyFont="1" applyFill="1" applyBorder="1" applyAlignment="1">
      <alignment horizontal="center" vertical="center" wrapText="1"/>
    </xf>
    <xf numFmtId="0" fontId="22" fillId="9" borderId="4" xfId="0" applyFont="1" applyFill="1" applyBorder="1"/>
    <xf numFmtId="0" fontId="29" fillId="9" borderId="2" xfId="0" applyFont="1" applyFill="1" applyBorder="1" applyAlignment="1">
      <alignment horizontal="center" vertical="center"/>
    </xf>
    <xf numFmtId="0" fontId="30" fillId="9" borderId="2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9" fillId="9" borderId="2" xfId="0" applyFont="1" applyFill="1" applyBorder="1" applyAlignment="1">
      <alignment horizontal="center" vertical="center" wrapText="1"/>
    </xf>
    <xf numFmtId="0" fontId="22" fillId="9" borderId="2" xfId="0" applyFont="1" applyFill="1" applyBorder="1"/>
    <xf numFmtId="0" fontId="31" fillId="9" borderId="2" xfId="0" applyFont="1" applyFill="1" applyBorder="1" applyAlignment="1">
      <alignment horizontal="center" vertical="center"/>
    </xf>
    <xf numFmtId="0" fontId="32" fillId="9" borderId="2" xfId="0" applyFont="1" applyFill="1" applyBorder="1" applyAlignment="1">
      <alignment horizontal="center" vertical="center"/>
    </xf>
    <xf numFmtId="0" fontId="33" fillId="9" borderId="2" xfId="0" applyFont="1" applyFill="1" applyBorder="1" applyAlignment="1">
      <alignment horizontal="center" vertical="center"/>
    </xf>
    <xf numFmtId="2" fontId="22" fillId="9" borderId="2" xfId="0" applyNumberFormat="1" applyFont="1" applyFill="1" applyBorder="1" applyAlignment="1">
      <alignment horizontal="center" vertical="center"/>
    </xf>
    <xf numFmtId="0" fontId="34" fillId="9" borderId="2" xfId="0" applyFont="1" applyFill="1" applyBorder="1" applyAlignment="1">
      <alignment horizontal="center" vertical="center" wrapText="1"/>
    </xf>
    <xf numFmtId="0" fontId="29" fillId="9" borderId="3" xfId="0" applyFont="1" applyFill="1" applyBorder="1" applyAlignment="1">
      <alignment horizontal="center" vertical="center"/>
    </xf>
    <xf numFmtId="0" fontId="31" fillId="9" borderId="3" xfId="0" applyFont="1" applyFill="1" applyBorder="1" applyAlignment="1">
      <alignment horizontal="center" vertical="center"/>
    </xf>
    <xf numFmtId="0" fontId="34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/>
    </xf>
    <xf numFmtId="0" fontId="22" fillId="9" borderId="3" xfId="0" applyFont="1" applyFill="1" applyBorder="1"/>
    <xf numFmtId="0" fontId="34" fillId="9" borderId="4" xfId="0" applyFont="1" applyFill="1" applyBorder="1" applyAlignment="1">
      <alignment horizontal="center" vertical="center" wrapText="1"/>
    </xf>
    <xf numFmtId="164" fontId="29" fillId="9" borderId="2" xfId="1" applyFont="1" applyFill="1" applyBorder="1" applyAlignment="1">
      <alignment horizontal="center" vertical="center"/>
    </xf>
    <xf numFmtId="2" fontId="29" fillId="9" borderId="2" xfId="0" applyNumberFormat="1" applyFont="1" applyFill="1" applyBorder="1" applyAlignment="1">
      <alignment horizontal="center" vertical="center"/>
    </xf>
    <xf numFmtId="0" fontId="29" fillId="9" borderId="3" xfId="0" applyFont="1" applyFill="1" applyBorder="1" applyAlignment="1">
      <alignment horizontal="center" vertical="center" wrapText="1"/>
    </xf>
    <xf numFmtId="0" fontId="32" fillId="9" borderId="3" xfId="0" applyFont="1" applyFill="1" applyBorder="1" applyAlignment="1">
      <alignment horizontal="center" vertical="center"/>
    </xf>
    <xf numFmtId="0" fontId="31" fillId="9" borderId="4" xfId="0" applyFont="1" applyFill="1" applyBorder="1" applyAlignment="1">
      <alignment horizontal="center" vertical="center"/>
    </xf>
    <xf numFmtId="165" fontId="29" fillId="9" borderId="2" xfId="0" applyNumberFormat="1" applyFont="1" applyFill="1" applyBorder="1" applyAlignment="1">
      <alignment horizontal="center" vertical="center"/>
    </xf>
    <xf numFmtId="2" fontId="29" fillId="9" borderId="4" xfId="0" applyNumberFormat="1" applyFont="1" applyFill="1" applyBorder="1" applyAlignment="1">
      <alignment horizontal="center" vertical="center"/>
    </xf>
    <xf numFmtId="166" fontId="29" fillId="9" borderId="2" xfId="0" applyNumberFormat="1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/>
    </xf>
    <xf numFmtId="165" fontId="29" fillId="9" borderId="4" xfId="0" applyNumberFormat="1" applyFont="1" applyFill="1" applyBorder="1" applyAlignment="1">
      <alignment horizontal="center" vertical="center"/>
    </xf>
    <xf numFmtId="165" fontId="29" fillId="9" borderId="3" xfId="0" applyNumberFormat="1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 wrapText="1"/>
    </xf>
    <xf numFmtId="0" fontId="0" fillId="12" borderId="2" xfId="0" applyFill="1" applyBorder="1"/>
    <xf numFmtId="2" fontId="0" fillId="12" borderId="2" xfId="0" applyNumberFormat="1" applyFill="1" applyBorder="1" applyAlignment="1">
      <alignment horizontal="center" vertical="center"/>
    </xf>
    <xf numFmtId="0" fontId="9" fillId="12" borderId="2" xfId="0" applyFont="1" applyFill="1" applyBorder="1" applyAlignment="1">
      <alignment horizontal="center" vertical="center"/>
    </xf>
    <xf numFmtId="165" fontId="0" fillId="12" borderId="2" xfId="0" applyNumberForma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 wrapText="1"/>
    </xf>
    <xf numFmtId="0" fontId="10" fillId="12" borderId="2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/>
    </xf>
    <xf numFmtId="0" fontId="0" fillId="12" borderId="3" xfId="0" applyFill="1" applyBorder="1"/>
    <xf numFmtId="0" fontId="4" fillId="12" borderId="4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 wrapText="1"/>
    </xf>
    <xf numFmtId="0" fontId="0" fillId="12" borderId="4" xfId="0" applyFill="1" applyBorder="1"/>
    <xf numFmtId="164" fontId="4" fillId="12" borderId="2" xfId="1" applyFont="1" applyFill="1" applyBorder="1" applyAlignment="1">
      <alignment horizontal="center" vertical="center"/>
    </xf>
    <xf numFmtId="165" fontId="4" fillId="12" borderId="2" xfId="0" applyNumberFormat="1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2" fontId="4" fillId="12" borderId="2" xfId="0" applyNumberFormat="1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9" fillId="12" borderId="3" xfId="0" applyFont="1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23" fillId="8" borderId="8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8" borderId="9" xfId="0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21" fillId="8" borderId="12" xfId="0" applyFont="1" applyFill="1" applyBorder="1" applyAlignment="1">
      <alignment horizontal="center" vertical="center"/>
    </xf>
    <xf numFmtId="0" fontId="25" fillId="8" borderId="7" xfId="0" applyFont="1" applyFill="1" applyBorder="1"/>
    <xf numFmtId="0" fontId="24" fillId="8" borderId="7" xfId="0" applyFont="1" applyFill="1" applyBorder="1" applyAlignment="1">
      <alignment horizontal="center" vertical="center"/>
    </xf>
    <xf numFmtId="0" fontId="25" fillId="8" borderId="7" xfId="0" applyFont="1" applyFill="1" applyBorder="1" applyAlignment="1">
      <alignment horizontal="center" vertical="center"/>
    </xf>
    <xf numFmtId="0" fontId="25" fillId="8" borderId="9" xfId="0" applyFont="1" applyFill="1" applyBorder="1"/>
    <xf numFmtId="0" fontId="14" fillId="13" borderId="4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/>
    </xf>
    <xf numFmtId="0" fontId="14" fillId="13" borderId="4" xfId="0" applyFont="1" applyFill="1" applyBorder="1" applyAlignment="1">
      <alignment horizontal="center" vertical="center" wrapText="1"/>
    </xf>
    <xf numFmtId="0" fontId="10" fillId="13" borderId="4" xfId="0" applyFont="1" applyFill="1" applyBorder="1"/>
    <xf numFmtId="0" fontId="14" fillId="13" borderId="2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4" fillId="13" borderId="2" xfId="0" applyFont="1" applyFill="1" applyBorder="1" applyAlignment="1">
      <alignment horizontal="center" vertical="center" wrapText="1"/>
    </xf>
    <xf numFmtId="0" fontId="10" fillId="13" borderId="2" xfId="0" applyFont="1" applyFill="1" applyBorder="1"/>
    <xf numFmtId="0" fontId="15" fillId="13" borderId="2" xfId="0" applyFont="1" applyFill="1" applyBorder="1" applyAlignment="1">
      <alignment horizontal="center" vertical="center"/>
    </xf>
    <xf numFmtId="165" fontId="13" fillId="13" borderId="2" xfId="0" applyNumberFormat="1" applyFont="1" applyFill="1" applyBorder="1" applyAlignment="1">
      <alignment horizontal="center" vertical="center"/>
    </xf>
    <xf numFmtId="0" fontId="16" fillId="13" borderId="2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/>
    </xf>
    <xf numFmtId="0" fontId="14" fillId="13" borderId="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6" fillId="13" borderId="3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/>
    </xf>
    <xf numFmtId="0" fontId="10" fillId="13" borderId="3" xfId="0" applyFont="1" applyFill="1" applyBorder="1"/>
    <xf numFmtId="0" fontId="14" fillId="11" borderId="4" xfId="0" applyFont="1" applyFill="1" applyBorder="1" applyAlignment="1">
      <alignment horizontal="center" vertical="center"/>
    </xf>
    <xf numFmtId="0" fontId="14" fillId="11" borderId="2" xfId="0" applyFont="1" applyFill="1" applyBorder="1" applyAlignment="1">
      <alignment horizontal="center" vertical="center"/>
    </xf>
    <xf numFmtId="0" fontId="16" fillId="11" borderId="2" xfId="0" applyFont="1" applyFill="1" applyBorder="1" applyAlignment="1">
      <alignment horizontal="center" vertical="center" wrapText="1"/>
    </xf>
    <xf numFmtId="0" fontId="14" fillId="11" borderId="3" xfId="0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164" fontId="14" fillId="13" borderId="2" xfId="1" applyFont="1" applyFill="1" applyBorder="1" applyAlignment="1">
      <alignment horizontal="center" vertical="center"/>
    </xf>
    <xf numFmtId="165" fontId="14" fillId="13" borderId="2" xfId="0" applyNumberFormat="1" applyFont="1" applyFill="1" applyBorder="1" applyAlignment="1">
      <alignment horizontal="center" vertical="center"/>
    </xf>
    <xf numFmtId="2" fontId="14" fillId="13" borderId="2" xfId="0" applyNumberFormat="1" applyFont="1" applyFill="1" applyBorder="1" applyAlignment="1">
      <alignment horizontal="center" vertical="center"/>
    </xf>
    <xf numFmtId="0" fontId="18" fillId="7" borderId="15" xfId="0" applyFont="1" applyFill="1" applyBorder="1"/>
    <xf numFmtId="0" fontId="18" fillId="7" borderId="15" xfId="0" applyFont="1" applyFill="1" applyBorder="1" applyAlignment="1">
      <alignment horizontal="center" vertical="center"/>
    </xf>
    <xf numFmtId="0" fontId="28" fillId="7" borderId="15" xfId="0" applyFont="1" applyFill="1" applyBorder="1"/>
    <xf numFmtId="0" fontId="16" fillId="11" borderId="4" xfId="0" applyFont="1" applyFill="1" applyBorder="1" applyAlignment="1">
      <alignment horizontal="center" vertical="center" wrapText="1"/>
    </xf>
    <xf numFmtId="0" fontId="5" fillId="11" borderId="4" xfId="0" applyFont="1" applyFill="1" applyBorder="1"/>
    <xf numFmtId="0" fontId="5" fillId="11" borderId="2" xfId="0" applyFont="1" applyFill="1" applyBorder="1"/>
    <xf numFmtId="0" fontId="16" fillId="11" borderId="2" xfId="0" applyFont="1" applyFill="1" applyBorder="1" applyAlignment="1">
      <alignment horizontal="center" vertical="center"/>
    </xf>
    <xf numFmtId="164" fontId="14" fillId="11" borderId="2" xfId="1" applyFont="1" applyFill="1" applyBorder="1" applyAlignment="1">
      <alignment horizontal="center" vertical="center"/>
    </xf>
    <xf numFmtId="165" fontId="14" fillId="11" borderId="2" xfId="0" applyNumberFormat="1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/>
    </xf>
    <xf numFmtId="0" fontId="36" fillId="11" borderId="2" xfId="0" applyFont="1" applyFill="1" applyBorder="1" applyAlignment="1">
      <alignment horizontal="center" vertical="center"/>
    </xf>
    <xf numFmtId="0" fontId="14" fillId="11" borderId="25" xfId="0" applyFont="1" applyFill="1" applyBorder="1" applyAlignment="1">
      <alignment horizontal="center" vertical="center"/>
    </xf>
    <xf numFmtId="0" fontId="41" fillId="10" borderId="1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4" fillId="13" borderId="25" xfId="0" applyFont="1" applyFill="1" applyBorder="1" applyAlignment="1">
      <alignment horizontal="center" vertical="center"/>
    </xf>
    <xf numFmtId="0" fontId="14" fillId="13" borderId="26" xfId="0" applyFont="1" applyFill="1" applyBorder="1" applyAlignment="1">
      <alignment horizontal="center" vertical="center"/>
    </xf>
    <xf numFmtId="0" fontId="14" fillId="13" borderId="27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5" fillId="0" borderId="0" xfId="0" applyFont="1"/>
    <xf numFmtId="0" fontId="25" fillId="3" borderId="31" xfId="0" applyFont="1" applyFill="1" applyBorder="1" applyAlignment="1">
      <alignment horizontal="center" vertical="center"/>
    </xf>
    <xf numFmtId="0" fontId="25" fillId="8" borderId="32" xfId="0" applyFont="1" applyFill="1" applyBorder="1" applyAlignment="1">
      <alignment horizontal="center" vertical="center"/>
    </xf>
    <xf numFmtId="0" fontId="25" fillId="12" borderId="2" xfId="0" applyFont="1" applyFill="1" applyBorder="1" applyAlignment="1">
      <alignment horizontal="center" vertical="center"/>
    </xf>
    <xf numFmtId="0" fontId="16" fillId="11" borderId="4" xfId="0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165" fontId="16" fillId="11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7" fillId="10" borderId="6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7" fillId="10" borderId="8" xfId="0" applyFont="1" applyFill="1" applyBorder="1" applyAlignment="1">
      <alignment horizontal="center" vertical="center"/>
    </xf>
    <xf numFmtId="0" fontId="40" fillId="10" borderId="8" xfId="0" applyFont="1" applyFill="1" applyBorder="1"/>
    <xf numFmtId="0" fontId="18" fillId="7" borderId="17" xfId="0" applyFont="1" applyFill="1" applyBorder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vertical="center"/>
    </xf>
    <xf numFmtId="0" fontId="22" fillId="9" borderId="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6" fillId="0" borderId="0" xfId="0" applyFont="1"/>
    <xf numFmtId="0" fontId="47" fillId="0" borderId="0" xfId="0" applyFont="1" applyAlignment="1">
      <alignment horizontal="center" vertical="center"/>
    </xf>
    <xf numFmtId="0" fontId="34" fillId="9" borderId="2" xfId="0" applyFont="1" applyFill="1" applyBorder="1" applyAlignment="1">
      <alignment horizontal="center" vertical="center"/>
    </xf>
    <xf numFmtId="0" fontId="34" fillId="9" borderId="3" xfId="0" applyFont="1" applyFill="1" applyBorder="1" applyAlignment="1">
      <alignment horizontal="center" vertical="center"/>
    </xf>
    <xf numFmtId="0" fontId="25" fillId="3" borderId="32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67" fontId="29" fillId="9" borderId="2" xfId="0" applyNumberFormat="1" applyFont="1" applyFill="1" applyBorder="1" applyAlignment="1">
      <alignment horizontal="center" vertical="center"/>
    </xf>
    <xf numFmtId="0" fontId="32" fillId="9" borderId="4" xfId="0" applyFont="1" applyFill="1" applyBorder="1" applyAlignment="1">
      <alignment horizontal="center" vertical="center"/>
    </xf>
    <xf numFmtId="2" fontId="32" fillId="9" borderId="2" xfId="0" applyNumberFormat="1" applyFont="1" applyFill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49" fillId="0" borderId="0" xfId="0" applyFont="1"/>
    <xf numFmtId="0" fontId="48" fillId="0" borderId="0" xfId="0" applyFont="1" applyAlignment="1">
      <alignment horizontal="center" vertical="center"/>
    </xf>
    <xf numFmtId="0" fontId="50" fillId="0" borderId="0" xfId="0" applyFont="1" applyAlignment="1">
      <alignment horizontal="center"/>
    </xf>
    <xf numFmtId="0" fontId="49" fillId="0" borderId="0" xfId="0" applyFont="1" applyAlignment="1">
      <alignment wrapText="1"/>
    </xf>
    <xf numFmtId="0" fontId="53" fillId="6" borderId="24" xfId="0" applyFont="1" applyFill="1" applyBorder="1" applyAlignment="1">
      <alignment horizontal="center" vertical="center"/>
    </xf>
    <xf numFmtId="0" fontId="49" fillId="6" borderId="4" xfId="0" applyFont="1" applyFill="1" applyBorder="1" applyAlignment="1">
      <alignment horizontal="center" vertical="center"/>
    </xf>
    <xf numFmtId="0" fontId="53" fillId="6" borderId="39" xfId="0" applyFont="1" applyFill="1" applyBorder="1" applyAlignment="1">
      <alignment horizontal="center" vertical="center"/>
    </xf>
    <xf numFmtId="0" fontId="53" fillId="6" borderId="40" xfId="0" applyFont="1" applyFill="1" applyBorder="1" applyAlignment="1">
      <alignment horizontal="center" vertical="center" wrapText="1"/>
    </xf>
    <xf numFmtId="0" fontId="53" fillId="6" borderId="41" xfId="0" applyFont="1" applyFill="1" applyBorder="1" applyAlignment="1">
      <alignment horizontal="center" vertical="center"/>
    </xf>
    <xf numFmtId="0" fontId="53" fillId="6" borderId="0" xfId="0" applyFont="1" applyFill="1" applyAlignment="1">
      <alignment horizontal="center" vertical="center"/>
    </xf>
    <xf numFmtId="0" fontId="53" fillId="6" borderId="42" xfId="0" applyFont="1" applyFill="1" applyBorder="1" applyAlignment="1">
      <alignment horizontal="center" vertical="center"/>
    </xf>
    <xf numFmtId="0" fontId="53" fillId="6" borderId="43" xfId="0" applyFont="1" applyFill="1" applyBorder="1" applyAlignment="1">
      <alignment horizontal="center" vertical="center"/>
    </xf>
    <xf numFmtId="0" fontId="49" fillId="6" borderId="40" xfId="0" applyFont="1" applyFill="1" applyBorder="1"/>
    <xf numFmtId="0" fontId="53" fillId="6" borderId="26" xfId="0" applyFont="1" applyFill="1" applyBorder="1" applyAlignment="1">
      <alignment horizontal="center" vertical="center"/>
    </xf>
    <xf numFmtId="0" fontId="53" fillId="6" borderId="33" xfId="0" applyFont="1" applyFill="1" applyBorder="1" applyAlignment="1">
      <alignment horizontal="center" vertical="center"/>
    </xf>
    <xf numFmtId="0" fontId="53" fillId="6" borderId="44" xfId="0" applyFont="1" applyFill="1" applyBorder="1" applyAlignment="1">
      <alignment horizontal="center" vertical="center" wrapText="1"/>
    </xf>
    <xf numFmtId="0" fontId="53" fillId="6" borderId="45" xfId="0" applyFont="1" applyFill="1" applyBorder="1" applyAlignment="1">
      <alignment horizontal="center" vertical="center"/>
    </xf>
    <xf numFmtId="0" fontId="53" fillId="6" borderId="34" xfId="0" applyFont="1" applyFill="1" applyBorder="1" applyAlignment="1">
      <alignment horizontal="center" vertical="center"/>
    </xf>
    <xf numFmtId="0" fontId="53" fillId="6" borderId="46" xfId="0" applyFont="1" applyFill="1" applyBorder="1" applyAlignment="1">
      <alignment horizontal="center" vertical="center"/>
    </xf>
    <xf numFmtId="0" fontId="53" fillId="6" borderId="47" xfId="0" applyFont="1" applyFill="1" applyBorder="1" applyAlignment="1">
      <alignment horizontal="center" vertical="center"/>
    </xf>
    <xf numFmtId="0" fontId="49" fillId="6" borderId="44" xfId="0" applyFont="1" applyFill="1" applyBorder="1"/>
    <xf numFmtId="0" fontId="53" fillId="6" borderId="48" xfId="0" applyFont="1" applyFill="1" applyBorder="1" applyAlignment="1">
      <alignment horizontal="center" vertical="center"/>
    </xf>
    <xf numFmtId="0" fontId="55" fillId="6" borderId="4" xfId="0" applyFont="1" applyFill="1" applyBorder="1" applyAlignment="1">
      <alignment horizontal="center" vertical="center"/>
    </xf>
    <xf numFmtId="0" fontId="56" fillId="6" borderId="4" xfId="0" applyFont="1" applyFill="1" applyBorder="1" applyAlignment="1">
      <alignment horizontal="center" vertical="center"/>
    </xf>
    <xf numFmtId="0" fontId="56" fillId="6" borderId="44" xfId="0" applyFont="1" applyFill="1" applyBorder="1"/>
    <xf numFmtId="0" fontId="56" fillId="0" borderId="0" xfId="0" applyFont="1" applyAlignment="1">
      <alignment horizontal="center"/>
    </xf>
    <xf numFmtId="0" fontId="56" fillId="0" borderId="0" xfId="0" applyFont="1"/>
    <xf numFmtId="0" fontId="53" fillId="6" borderId="49" xfId="0" applyFont="1" applyFill="1" applyBorder="1" applyAlignment="1">
      <alignment horizontal="center" vertical="center"/>
    </xf>
    <xf numFmtId="0" fontId="53" fillId="6" borderId="50" xfId="0" applyFont="1" applyFill="1" applyBorder="1" applyAlignment="1">
      <alignment horizontal="center" vertical="center"/>
    </xf>
    <xf numFmtId="0" fontId="53" fillId="6" borderId="51" xfId="0" applyFont="1" applyFill="1" applyBorder="1" applyAlignment="1">
      <alignment horizontal="center" vertical="center"/>
    </xf>
    <xf numFmtId="0" fontId="56" fillId="2" borderId="6" xfId="0" applyFont="1" applyFill="1" applyBorder="1" applyAlignment="1">
      <alignment horizontal="center" vertical="center"/>
    </xf>
    <xf numFmtId="0" fontId="56" fillId="6" borderId="6" xfId="0" applyFont="1" applyFill="1" applyBorder="1"/>
    <xf numFmtId="0" fontId="55" fillId="14" borderId="7" xfId="0" applyFont="1" applyFill="1" applyBorder="1" applyAlignment="1">
      <alignment horizontal="center" vertical="center"/>
    </xf>
    <xf numFmtId="0" fontId="53" fillId="14" borderId="7" xfId="0" applyFont="1" applyFill="1" applyBorder="1" applyAlignment="1">
      <alignment horizontal="center" vertical="center"/>
    </xf>
    <xf numFmtId="0" fontId="56" fillId="14" borderId="36" xfId="0" applyFont="1" applyFill="1" applyBorder="1" applyAlignment="1">
      <alignment horizontal="center" vertical="center"/>
    </xf>
    <xf numFmtId="0" fontId="56" fillId="14" borderId="8" xfId="0" applyFont="1" applyFill="1" applyBorder="1" applyAlignment="1">
      <alignment horizontal="center" vertical="center"/>
    </xf>
    <xf numFmtId="0" fontId="56" fillId="14" borderId="5" xfId="0" applyFont="1" applyFill="1" applyBorder="1" applyAlignment="1">
      <alignment horizontal="center" vertical="center"/>
    </xf>
    <xf numFmtId="0" fontId="56" fillId="14" borderId="5" xfId="0" applyFont="1" applyFill="1" applyBorder="1"/>
    <xf numFmtId="0" fontId="56" fillId="2" borderId="0" xfId="0" applyFont="1" applyFill="1" applyAlignment="1">
      <alignment horizontal="center"/>
    </xf>
    <xf numFmtId="0" fontId="53" fillId="6" borderId="4" xfId="0" applyFont="1" applyFill="1" applyBorder="1" applyAlignment="1">
      <alignment horizontal="center" vertical="center"/>
    </xf>
    <xf numFmtId="0" fontId="56" fillId="6" borderId="40" xfId="0" applyFont="1" applyFill="1" applyBorder="1" applyAlignment="1">
      <alignment horizontal="center" vertical="center" wrapText="1"/>
    </xf>
    <xf numFmtId="0" fontId="53" fillId="6" borderId="25" xfId="0" applyFont="1" applyFill="1" applyBorder="1" applyAlignment="1">
      <alignment horizontal="center" vertical="center"/>
    </xf>
    <xf numFmtId="0" fontId="53" fillId="6" borderId="52" xfId="0" applyFont="1" applyFill="1" applyBorder="1" applyAlignment="1">
      <alignment horizontal="center" vertical="center"/>
    </xf>
    <xf numFmtId="0" fontId="53" fillId="6" borderId="53" xfId="0" applyFont="1" applyFill="1" applyBorder="1" applyAlignment="1">
      <alignment horizontal="center" vertical="center"/>
    </xf>
    <xf numFmtId="0" fontId="53" fillId="6" borderId="40" xfId="0" applyFont="1" applyFill="1" applyBorder="1" applyAlignment="1">
      <alignment horizontal="center" vertical="center"/>
    </xf>
    <xf numFmtId="0" fontId="56" fillId="6" borderId="40" xfId="0" applyFont="1" applyFill="1" applyBorder="1"/>
    <xf numFmtId="0" fontId="53" fillId="6" borderId="2" xfId="0" applyFont="1" applyFill="1" applyBorder="1" applyAlignment="1">
      <alignment horizontal="center" vertical="center"/>
    </xf>
    <xf numFmtId="0" fontId="56" fillId="6" borderId="44" xfId="0" applyFont="1" applyFill="1" applyBorder="1" applyAlignment="1">
      <alignment horizontal="center" vertical="center" wrapText="1"/>
    </xf>
    <xf numFmtId="0" fontId="53" fillId="6" borderId="44" xfId="0" applyFont="1" applyFill="1" applyBorder="1" applyAlignment="1">
      <alignment horizontal="center" vertical="center"/>
    </xf>
    <xf numFmtId="0" fontId="56" fillId="6" borderId="47" xfId="0" applyFont="1" applyFill="1" applyBorder="1"/>
    <xf numFmtId="0" fontId="53" fillId="6" borderId="3" xfId="0" applyFont="1" applyFill="1" applyBorder="1" applyAlignment="1">
      <alignment horizontal="center" vertical="center"/>
    </xf>
    <xf numFmtId="0" fontId="50" fillId="6" borderId="26" xfId="0" applyFont="1" applyFill="1" applyBorder="1" applyAlignment="1">
      <alignment horizontal="center" vertical="center"/>
    </xf>
    <xf numFmtId="0" fontId="49" fillId="6" borderId="47" xfId="0" applyFont="1" applyFill="1" applyBorder="1"/>
    <xf numFmtId="0" fontId="49" fillId="6" borderId="26" xfId="0" applyFont="1" applyFill="1" applyBorder="1" applyAlignment="1">
      <alignment horizontal="center" vertical="center"/>
    </xf>
    <xf numFmtId="0" fontId="49" fillId="6" borderId="34" xfId="0" applyFont="1" applyFill="1" applyBorder="1" applyAlignment="1">
      <alignment horizontal="center" vertical="center"/>
    </xf>
    <xf numFmtId="0" fontId="49" fillId="6" borderId="44" xfId="0" applyFont="1" applyFill="1" applyBorder="1" applyAlignment="1">
      <alignment horizontal="center" vertical="center"/>
    </xf>
    <xf numFmtId="0" fontId="53" fillId="6" borderId="27" xfId="0" applyFont="1" applyFill="1" applyBorder="1" applyAlignment="1">
      <alignment horizontal="center" vertical="center"/>
    </xf>
    <xf numFmtId="0" fontId="53" fillId="6" borderId="54" xfId="0" applyFont="1" applyFill="1" applyBorder="1" applyAlignment="1">
      <alignment horizontal="center" vertical="center"/>
    </xf>
    <xf numFmtId="0" fontId="56" fillId="6" borderId="55" xfId="0" applyFont="1" applyFill="1" applyBorder="1" applyAlignment="1">
      <alignment horizontal="center" vertical="center" wrapText="1"/>
    </xf>
    <xf numFmtId="0" fontId="49" fillId="6" borderId="27" xfId="0" applyFont="1" applyFill="1" applyBorder="1" applyAlignment="1">
      <alignment horizontal="center" vertical="center"/>
    </xf>
    <xf numFmtId="0" fontId="49" fillId="6" borderId="56" xfId="0" applyFont="1" applyFill="1" applyBorder="1" applyAlignment="1">
      <alignment horizontal="center" vertical="center"/>
    </xf>
    <xf numFmtId="0" fontId="49" fillId="6" borderId="55" xfId="0" applyFont="1" applyFill="1" applyBorder="1" applyAlignment="1">
      <alignment horizontal="center" vertical="center"/>
    </xf>
    <xf numFmtId="0" fontId="49" fillId="6" borderId="55" xfId="0" applyFont="1" applyFill="1" applyBorder="1"/>
    <xf numFmtId="0" fontId="49" fillId="2" borderId="1" xfId="0" applyFont="1" applyFill="1" applyBorder="1" applyAlignment="1">
      <alignment horizontal="center" vertical="center"/>
    </xf>
    <xf numFmtId="0" fontId="49" fillId="6" borderId="13" xfId="0" applyFont="1" applyFill="1" applyBorder="1"/>
    <xf numFmtId="0" fontId="54" fillId="14" borderId="7" xfId="0" applyFont="1" applyFill="1" applyBorder="1" applyAlignment="1">
      <alignment horizontal="center" vertical="center"/>
    </xf>
    <xf numFmtId="0" fontId="49" fillId="14" borderId="57" xfId="0" applyFont="1" applyFill="1" applyBorder="1" applyAlignment="1">
      <alignment horizontal="center" vertical="center"/>
    </xf>
    <xf numFmtId="0" fontId="49" fillId="14" borderId="37" xfId="0" applyFont="1" applyFill="1" applyBorder="1"/>
    <xf numFmtId="0" fontId="49" fillId="2" borderId="0" xfId="0" applyFont="1" applyFill="1" applyAlignment="1">
      <alignment horizontal="center"/>
    </xf>
    <xf numFmtId="0" fontId="56" fillId="6" borderId="39" xfId="0" applyFont="1" applyFill="1" applyBorder="1" applyAlignment="1">
      <alignment horizontal="center" vertical="center"/>
    </xf>
    <xf numFmtId="0" fontId="53" fillId="6" borderId="59" xfId="0" applyFont="1" applyFill="1" applyBorder="1" applyAlignment="1">
      <alignment horizontal="center" vertical="center"/>
    </xf>
    <xf numFmtId="0" fontId="49" fillId="6" borderId="60" xfId="0" applyFont="1" applyFill="1" applyBorder="1"/>
    <xf numFmtId="0" fontId="53" fillId="6" borderId="61" xfId="0" applyFont="1" applyFill="1" applyBorder="1" applyAlignment="1">
      <alignment horizontal="center" vertical="center"/>
    </xf>
    <xf numFmtId="0" fontId="55" fillId="6" borderId="33" xfId="0" applyFont="1" applyFill="1" applyBorder="1" applyAlignment="1">
      <alignment horizontal="center" vertical="center"/>
    </xf>
    <xf numFmtId="0" fontId="53" fillId="6" borderId="62" xfId="0" applyFont="1" applyFill="1" applyBorder="1" applyAlignment="1">
      <alignment horizontal="center" vertical="center"/>
    </xf>
    <xf numFmtId="0" fontId="57" fillId="6" borderId="62" xfId="0" applyFont="1" applyFill="1" applyBorder="1" applyAlignment="1">
      <alignment horizontal="center" vertical="center"/>
    </xf>
    <xf numFmtId="0" fontId="49" fillId="6" borderId="62" xfId="0" applyFont="1" applyFill="1" applyBorder="1" applyAlignment="1">
      <alignment horizontal="center" vertical="center"/>
    </xf>
    <xf numFmtId="0" fontId="55" fillId="6" borderId="54" xfId="0" applyFont="1" applyFill="1" applyBorder="1" applyAlignment="1">
      <alignment horizontal="center" vertical="center"/>
    </xf>
    <xf numFmtId="0" fontId="49" fillId="6" borderId="64" xfId="0" applyFont="1" applyFill="1" applyBorder="1" applyAlignment="1">
      <alignment horizontal="center" vertical="center"/>
    </xf>
    <xf numFmtId="0" fontId="49" fillId="6" borderId="65" xfId="0" applyFont="1" applyFill="1" applyBorder="1"/>
    <xf numFmtId="0" fontId="49" fillId="2" borderId="66" xfId="0" applyFont="1" applyFill="1" applyBorder="1" applyAlignment="1">
      <alignment horizontal="center" vertical="center"/>
    </xf>
    <xf numFmtId="0" fontId="49" fillId="14" borderId="13" xfId="0" applyFont="1" applyFill="1" applyBorder="1"/>
    <xf numFmtId="0" fontId="58" fillId="14" borderId="36" xfId="0" applyFont="1" applyFill="1" applyBorder="1" applyAlignment="1">
      <alignment horizontal="center" vertical="center"/>
    </xf>
    <xf numFmtId="0" fontId="49" fillId="14" borderId="7" xfId="0" applyFont="1" applyFill="1" applyBorder="1" applyAlignment="1">
      <alignment horizontal="center" vertical="center"/>
    </xf>
    <xf numFmtId="0" fontId="49" fillId="14" borderId="14" xfId="0" applyFont="1" applyFill="1" applyBorder="1"/>
    <xf numFmtId="0" fontId="49" fillId="6" borderId="2" xfId="0" applyFont="1" applyFill="1" applyBorder="1" applyAlignment="1">
      <alignment horizontal="center" vertical="center"/>
    </xf>
    <xf numFmtId="0" fontId="49" fillId="2" borderId="13" xfId="0" applyFont="1" applyFill="1" applyBorder="1" applyAlignment="1">
      <alignment horizontal="center" vertical="center"/>
    </xf>
    <xf numFmtId="0" fontId="49" fillId="14" borderId="7" xfId="0" applyFont="1" applyFill="1" applyBorder="1"/>
    <xf numFmtId="0" fontId="49" fillId="6" borderId="0" xfId="0" applyFont="1" applyFill="1" applyAlignment="1">
      <alignment horizontal="center"/>
    </xf>
    <xf numFmtId="0" fontId="49" fillId="6" borderId="0" xfId="0" applyFont="1" applyFill="1"/>
    <xf numFmtId="0" fontId="48" fillId="6" borderId="0" xfId="0" applyFont="1" applyFill="1" applyAlignment="1">
      <alignment horizontal="center" vertical="center"/>
    </xf>
    <xf numFmtId="0" fontId="59" fillId="6" borderId="0" xfId="0" applyFont="1" applyFill="1" applyAlignment="1">
      <alignment horizontal="center" vertical="center"/>
    </xf>
    <xf numFmtId="0" fontId="51" fillId="6" borderId="6" xfId="0" applyFont="1" applyFill="1" applyBorder="1" applyAlignment="1">
      <alignment horizontal="center" vertical="center"/>
    </xf>
    <xf numFmtId="0" fontId="51" fillId="6" borderId="8" xfId="0" applyFont="1" applyFill="1" applyBorder="1" applyAlignment="1">
      <alignment horizontal="center" vertical="center"/>
    </xf>
    <xf numFmtId="0" fontId="51" fillId="6" borderId="9" xfId="0" applyFont="1" applyFill="1" applyBorder="1" applyAlignment="1">
      <alignment horizontal="center" vertical="center"/>
    </xf>
    <xf numFmtId="0" fontId="55" fillId="6" borderId="2" xfId="0" applyFont="1" applyFill="1" applyBorder="1" applyAlignment="1">
      <alignment horizontal="center" vertical="center"/>
    </xf>
    <xf numFmtId="0" fontId="53" fillId="6" borderId="4" xfId="0" applyFont="1" applyFill="1" applyBorder="1" applyAlignment="1">
      <alignment horizontal="center" vertical="center" wrapText="1"/>
    </xf>
    <xf numFmtId="0" fontId="60" fillId="6" borderId="4" xfId="0" applyFont="1" applyFill="1" applyBorder="1" applyAlignment="1">
      <alignment horizontal="center" vertical="center" wrapText="1"/>
    </xf>
    <xf numFmtId="0" fontId="60" fillId="6" borderId="4" xfId="0" applyFont="1" applyFill="1" applyBorder="1" applyAlignment="1">
      <alignment horizontal="center" vertical="center"/>
    </xf>
    <xf numFmtId="0" fontId="56" fillId="6" borderId="53" xfId="0" applyFont="1" applyFill="1" applyBorder="1" applyAlignment="1">
      <alignment horizontal="left" vertical="center"/>
    </xf>
    <xf numFmtId="0" fontId="58" fillId="6" borderId="0" xfId="0" applyFont="1" applyFill="1" applyAlignment="1">
      <alignment horizontal="center"/>
    </xf>
    <xf numFmtId="0" fontId="56" fillId="6" borderId="0" xfId="0" applyFont="1" applyFill="1"/>
    <xf numFmtId="0" fontId="53" fillId="6" borderId="2" xfId="0" applyFont="1" applyFill="1" applyBorder="1" applyAlignment="1">
      <alignment horizontal="center" vertical="center" wrapText="1"/>
    </xf>
    <xf numFmtId="0" fontId="60" fillId="6" borderId="2" xfId="0" applyFont="1" applyFill="1" applyBorder="1" applyAlignment="1">
      <alignment horizontal="center" vertical="center" wrapText="1"/>
    </xf>
    <xf numFmtId="0" fontId="60" fillId="6" borderId="2" xfId="0" applyFont="1" applyFill="1" applyBorder="1" applyAlignment="1">
      <alignment horizontal="center" vertical="center"/>
    </xf>
    <xf numFmtId="0" fontId="56" fillId="6" borderId="46" xfId="0" applyFont="1" applyFill="1" applyBorder="1" applyAlignment="1">
      <alignment horizontal="left" vertical="center"/>
    </xf>
    <xf numFmtId="0" fontId="56" fillId="6" borderId="0" xfId="0" applyFont="1" applyFill="1" applyAlignment="1">
      <alignment horizontal="center"/>
    </xf>
    <xf numFmtId="0" fontId="60" fillId="6" borderId="3" xfId="0" applyFont="1" applyFill="1" applyBorder="1" applyAlignment="1">
      <alignment horizontal="center" vertical="center" wrapText="1"/>
    </xf>
    <xf numFmtId="0" fontId="60" fillId="6" borderId="3" xfId="0" applyFont="1" applyFill="1" applyBorder="1" applyAlignment="1">
      <alignment horizontal="center" vertical="center"/>
    </xf>
    <xf numFmtId="0" fontId="53" fillId="6" borderId="3" xfId="0" applyFont="1" applyFill="1" applyBorder="1" applyAlignment="1">
      <alignment horizontal="center" vertical="center" wrapText="1"/>
    </xf>
    <xf numFmtId="0" fontId="56" fillId="14" borderId="67" xfId="0" applyFont="1" applyFill="1" applyBorder="1"/>
    <xf numFmtId="0" fontId="60" fillId="14" borderId="7" xfId="0" applyFont="1" applyFill="1" applyBorder="1" applyAlignment="1">
      <alignment horizontal="center" vertical="center"/>
    </xf>
    <xf numFmtId="0" fontId="56" fillId="14" borderId="14" xfId="0" applyFont="1" applyFill="1" applyBorder="1"/>
    <xf numFmtId="0" fontId="58" fillId="2" borderId="0" xfId="0" applyFont="1" applyFill="1" applyAlignment="1">
      <alignment horizontal="center"/>
    </xf>
    <xf numFmtId="0" fontId="56" fillId="6" borderId="4" xfId="0" applyFont="1" applyFill="1" applyBorder="1" applyAlignment="1">
      <alignment horizontal="center" vertical="center" wrapText="1"/>
    </xf>
    <xf numFmtId="0" fontId="56" fillId="6" borderId="53" xfId="0" applyFont="1" applyFill="1" applyBorder="1"/>
    <xf numFmtId="0" fontId="56" fillId="6" borderId="2" xfId="0" applyFont="1" applyFill="1" applyBorder="1" applyAlignment="1">
      <alignment horizontal="center" vertical="center" wrapText="1"/>
    </xf>
    <xf numFmtId="0" fontId="56" fillId="6" borderId="46" xfId="0" applyFont="1" applyFill="1" applyBorder="1"/>
    <xf numFmtId="0" fontId="56" fillId="5" borderId="46" xfId="0" applyFont="1" applyFill="1" applyBorder="1"/>
    <xf numFmtId="0" fontId="56" fillId="6" borderId="2" xfId="0" applyFont="1" applyFill="1" applyBorder="1" applyAlignment="1">
      <alignment horizontal="center" vertical="center"/>
    </xf>
    <xf numFmtId="0" fontId="55" fillId="6" borderId="3" xfId="0" applyFont="1" applyFill="1" applyBorder="1" applyAlignment="1">
      <alignment horizontal="center" vertical="center"/>
    </xf>
    <xf numFmtId="0" fontId="56" fillId="6" borderId="3" xfId="0" applyFont="1" applyFill="1" applyBorder="1" applyAlignment="1">
      <alignment horizontal="center" vertical="center" wrapText="1"/>
    </xf>
    <xf numFmtId="0" fontId="56" fillId="6" borderId="48" xfId="0" applyFont="1" applyFill="1" applyBorder="1"/>
    <xf numFmtId="0" fontId="56" fillId="2" borderId="5" xfId="0" applyFont="1" applyFill="1" applyBorder="1" applyAlignment="1">
      <alignment horizontal="center" vertical="center"/>
    </xf>
    <xf numFmtId="0" fontId="58" fillId="14" borderId="7" xfId="0" applyFont="1" applyFill="1" applyBorder="1" applyAlignment="1">
      <alignment horizontal="center" vertical="center"/>
    </xf>
    <xf numFmtId="0" fontId="56" fillId="14" borderId="7" xfId="0" applyFont="1" applyFill="1" applyBorder="1" applyAlignment="1">
      <alignment horizontal="center" vertical="center"/>
    </xf>
    <xf numFmtId="0" fontId="56" fillId="6" borderId="3" xfId="0" applyFont="1" applyFill="1" applyBorder="1" applyAlignment="1">
      <alignment horizontal="center" vertical="center"/>
    </xf>
    <xf numFmtId="0" fontId="50" fillId="0" borderId="79" xfId="0" applyFont="1" applyBorder="1" applyAlignment="1">
      <alignment horizontal="center" vertical="center"/>
    </xf>
    <xf numFmtId="0" fontId="63" fillId="0" borderId="35" xfId="0" applyFont="1" applyBorder="1" applyAlignment="1">
      <alignment horizontal="center" vertical="center" wrapText="1"/>
    </xf>
    <xf numFmtId="0" fontId="63" fillId="0" borderId="79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/>
    </xf>
    <xf numFmtId="0" fontId="49" fillId="0" borderId="79" xfId="0" applyFont="1" applyBorder="1" applyAlignment="1">
      <alignment horizontal="center" vertical="center"/>
    </xf>
    <xf numFmtId="0" fontId="64" fillId="0" borderId="78" xfId="0" applyFont="1" applyBorder="1" applyAlignment="1">
      <alignment horizontal="center" vertical="center" wrapText="1"/>
    </xf>
    <xf numFmtId="0" fontId="56" fillId="6" borderId="44" xfId="0" applyFont="1" applyFill="1" applyBorder="1" applyAlignment="1">
      <alignment horizontal="left" vertical="center"/>
    </xf>
    <xf numFmtId="0" fontId="50" fillId="0" borderId="2" xfId="0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64" fillId="0" borderId="54" xfId="0" applyFont="1" applyBorder="1" applyAlignment="1">
      <alignment horizontal="center" vertical="center" wrapText="1"/>
    </xf>
    <xf numFmtId="0" fontId="49" fillId="0" borderId="40" xfId="0" applyFont="1" applyBorder="1"/>
    <xf numFmtId="0" fontId="50" fillId="0" borderId="80" xfId="0" applyFont="1" applyBorder="1" applyAlignment="1">
      <alignment horizontal="center" vertical="center"/>
    </xf>
    <xf numFmtId="0" fontId="63" fillId="0" borderId="80" xfId="0" applyFont="1" applyBorder="1" applyAlignment="1">
      <alignment horizontal="center" vertical="center" wrapText="1"/>
    </xf>
    <xf numFmtId="0" fontId="60" fillId="0" borderId="80" xfId="0" applyFont="1" applyBorder="1" applyAlignment="1">
      <alignment horizontal="center" vertical="center" wrapText="1"/>
    </xf>
    <xf numFmtId="0" fontId="60" fillId="0" borderId="80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64" fillId="0" borderId="81" xfId="0" applyFont="1" applyBorder="1" applyAlignment="1">
      <alignment horizontal="center" vertical="center" wrapText="1"/>
    </xf>
    <xf numFmtId="0" fontId="56" fillId="6" borderId="65" xfId="0" applyFont="1" applyFill="1" applyBorder="1" applyAlignment="1">
      <alignment horizontal="left" vertical="center"/>
    </xf>
    <xf numFmtId="0" fontId="60" fillId="0" borderId="79" xfId="0" applyFont="1" applyBorder="1" applyAlignment="1">
      <alignment horizontal="center" vertical="center" wrapText="1"/>
    </xf>
    <xf numFmtId="0" fontId="60" fillId="0" borderId="79" xfId="0" applyFont="1" applyBorder="1" applyAlignment="1">
      <alignment horizontal="center" vertical="center"/>
    </xf>
    <xf numFmtId="0" fontId="64" fillId="0" borderId="79" xfId="0" applyFont="1" applyBorder="1" applyAlignment="1">
      <alignment horizontal="center" vertical="center" wrapText="1"/>
    </xf>
    <xf numFmtId="0" fontId="49" fillId="0" borderId="82" xfId="0" applyFont="1" applyBorder="1"/>
    <xf numFmtId="0" fontId="60" fillId="0" borderId="2" xfId="0" applyFont="1" applyBorder="1" applyAlignment="1">
      <alignment horizontal="center" vertical="center" wrapText="1"/>
    </xf>
    <xf numFmtId="0" fontId="60" fillId="0" borderId="2" xfId="0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 wrapText="1"/>
    </xf>
    <xf numFmtId="0" fontId="64" fillId="0" borderId="80" xfId="0" applyFont="1" applyBorder="1" applyAlignment="1">
      <alignment horizontal="center" vertical="center" wrapText="1"/>
    </xf>
    <xf numFmtId="0" fontId="49" fillId="2" borderId="11" xfId="0" applyFont="1" applyFill="1" applyBorder="1" applyAlignment="1">
      <alignment horizontal="center" vertical="center"/>
    </xf>
    <xf numFmtId="0" fontId="49" fillId="15" borderId="11" xfId="0" applyFont="1" applyFill="1" applyBorder="1"/>
    <xf numFmtId="0" fontId="49" fillId="15" borderId="15" xfId="0" applyFont="1" applyFill="1" applyBorder="1" applyAlignment="1">
      <alignment horizontal="center" vertical="center"/>
    </xf>
    <xf numFmtId="0" fontId="52" fillId="15" borderId="15" xfId="0" applyFont="1" applyFill="1" applyBorder="1" applyAlignment="1">
      <alignment horizontal="center" vertical="center"/>
    </xf>
    <xf numFmtId="0" fontId="49" fillId="15" borderId="19" xfId="0" applyFont="1" applyFill="1" applyBorder="1" applyAlignment="1">
      <alignment horizontal="center" vertical="center"/>
    </xf>
    <xf numFmtId="0" fontId="52" fillId="2" borderId="0" xfId="0" applyFont="1" applyFill="1" applyAlignment="1">
      <alignment horizontal="center"/>
    </xf>
    <xf numFmtId="0" fontId="53" fillId="0" borderId="26" xfId="0" applyFont="1" applyBorder="1" applyAlignment="1">
      <alignment horizontal="center" vertical="center"/>
    </xf>
    <xf numFmtId="0" fontId="49" fillId="0" borderId="44" xfId="0" applyFont="1" applyBorder="1"/>
    <xf numFmtId="0" fontId="49" fillId="2" borderId="6" xfId="0" applyFont="1" applyFill="1" applyBorder="1" applyAlignment="1">
      <alignment horizontal="center" vertical="center"/>
    </xf>
    <xf numFmtId="0" fontId="49" fillId="0" borderId="6" xfId="0" applyFont="1" applyBorder="1"/>
    <xf numFmtId="0" fontId="54" fillId="15" borderId="7" xfId="0" applyFont="1" applyFill="1" applyBorder="1" applyAlignment="1">
      <alignment horizontal="center" vertical="center"/>
    </xf>
    <xf numFmtId="0" fontId="53" fillId="15" borderId="7" xfId="0" applyFont="1" applyFill="1" applyBorder="1" applyAlignment="1">
      <alignment horizontal="center" vertical="center"/>
    </xf>
    <xf numFmtId="0" fontId="58" fillId="15" borderId="36" xfId="0" applyFont="1" applyFill="1" applyBorder="1" applyAlignment="1">
      <alignment horizontal="center" vertical="center"/>
    </xf>
    <xf numFmtId="0" fontId="49" fillId="15" borderId="5" xfId="0" applyFont="1" applyFill="1" applyBorder="1" applyAlignment="1">
      <alignment horizontal="center" vertical="center"/>
    </xf>
    <xf numFmtId="0" fontId="49" fillId="15" borderId="5" xfId="0" applyFont="1" applyFill="1" applyBorder="1"/>
    <xf numFmtId="0" fontId="53" fillId="0" borderId="2" xfId="0" applyFont="1" applyBorder="1" applyAlignment="1">
      <alignment horizontal="center" vertical="center"/>
    </xf>
    <xf numFmtId="0" fontId="53" fillId="0" borderId="33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 wrapText="1"/>
    </xf>
    <xf numFmtId="0" fontId="50" fillId="6" borderId="34" xfId="0" applyFont="1" applyFill="1" applyBorder="1" applyAlignment="1">
      <alignment horizontal="center" vertical="center"/>
    </xf>
    <xf numFmtId="0" fontId="53" fillId="0" borderId="44" xfId="0" applyFont="1" applyBorder="1" applyAlignment="1">
      <alignment horizontal="center" vertical="center"/>
    </xf>
    <xf numFmtId="0" fontId="49" fillId="0" borderId="47" xfId="0" applyFont="1" applyBorder="1"/>
    <xf numFmtId="0" fontId="53" fillId="0" borderId="27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 wrapText="1"/>
    </xf>
    <xf numFmtId="0" fontId="50" fillId="6" borderId="27" xfId="0" applyFont="1" applyFill="1" applyBorder="1" applyAlignment="1">
      <alignment horizontal="center" vertical="center"/>
    </xf>
    <xf numFmtId="0" fontId="50" fillId="6" borderId="56" xfId="0" applyFont="1" applyFill="1" applyBorder="1" applyAlignment="1">
      <alignment horizontal="center" vertical="center"/>
    </xf>
    <xf numFmtId="0" fontId="50" fillId="6" borderId="2" xfId="0" applyFont="1" applyFill="1" applyBorder="1" applyAlignment="1">
      <alignment horizontal="center" vertical="center"/>
    </xf>
    <xf numFmtId="0" fontId="53" fillId="0" borderId="25" xfId="0" applyFont="1" applyBorder="1" applyAlignment="1">
      <alignment horizontal="center" vertical="center"/>
    </xf>
    <xf numFmtId="0" fontId="53" fillId="0" borderId="52" xfId="0" applyFont="1" applyBorder="1" applyAlignment="1">
      <alignment horizontal="center" vertical="center"/>
    </xf>
    <xf numFmtId="0" fontId="53" fillId="0" borderId="55" xfId="0" applyFont="1" applyBorder="1" applyAlignment="1">
      <alignment horizontal="center" vertical="center"/>
    </xf>
    <xf numFmtId="0" fontId="53" fillId="0" borderId="34" xfId="0" applyFont="1" applyBorder="1" applyAlignment="1">
      <alignment horizontal="center" vertical="center"/>
    </xf>
    <xf numFmtId="0" fontId="53" fillId="0" borderId="82" xfId="0" applyFont="1" applyBorder="1" applyAlignment="1">
      <alignment horizontal="center" vertical="center"/>
    </xf>
    <xf numFmtId="0" fontId="56" fillId="15" borderId="7" xfId="0" applyFont="1" applyFill="1" applyBorder="1" applyAlignment="1">
      <alignment horizontal="center" vertical="center"/>
    </xf>
    <xf numFmtId="0" fontId="49" fillId="15" borderId="9" xfId="0" applyFont="1" applyFill="1" applyBorder="1" applyAlignment="1">
      <alignment horizontal="center" vertical="center"/>
    </xf>
    <xf numFmtId="0" fontId="49" fillId="15" borderId="9" xfId="0" applyFont="1" applyFill="1" applyBorder="1"/>
    <xf numFmtId="0" fontId="49" fillId="6" borderId="3" xfId="0" applyFont="1" applyFill="1" applyBorder="1" applyAlignment="1">
      <alignment horizontal="center" vertical="center"/>
    </xf>
    <xf numFmtId="0" fontId="49" fillId="6" borderId="84" xfId="0" applyFont="1" applyFill="1" applyBorder="1"/>
    <xf numFmtId="0" fontId="49" fillId="0" borderId="43" xfId="0" applyFont="1" applyBorder="1"/>
    <xf numFmtId="164" fontId="53" fillId="6" borderId="2" xfId="1" applyFont="1" applyFill="1" applyBorder="1" applyAlignment="1">
      <alignment horizontal="center" vertical="center"/>
    </xf>
    <xf numFmtId="0" fontId="53" fillId="6" borderId="85" xfId="0" applyFont="1" applyFill="1" applyBorder="1" applyAlignment="1">
      <alignment horizontal="center" vertical="center"/>
    </xf>
    <xf numFmtId="0" fontId="53" fillId="6" borderId="80" xfId="0" applyFont="1" applyFill="1" applyBorder="1" applyAlignment="1">
      <alignment horizontal="center" vertical="center"/>
    </xf>
    <xf numFmtId="0" fontId="53" fillId="6" borderId="81" xfId="0" applyFont="1" applyFill="1" applyBorder="1" applyAlignment="1">
      <alignment horizontal="center" vertical="center"/>
    </xf>
    <xf numFmtId="0" fontId="56" fillId="6" borderId="80" xfId="0" applyFont="1" applyFill="1" applyBorder="1" applyAlignment="1">
      <alignment horizontal="center" vertical="center" wrapText="1"/>
    </xf>
    <xf numFmtId="0" fontId="49" fillId="6" borderId="85" xfId="0" applyFont="1" applyFill="1" applyBorder="1" applyAlignment="1">
      <alignment horizontal="center" vertical="center"/>
    </xf>
    <xf numFmtId="0" fontId="49" fillId="6" borderId="50" xfId="0" applyFont="1" applyFill="1" applyBorder="1" applyAlignment="1">
      <alignment horizontal="center" vertical="center"/>
    </xf>
    <xf numFmtId="0" fontId="53" fillId="0" borderId="81" xfId="0" applyFont="1" applyBorder="1" applyAlignment="1">
      <alignment horizontal="center" vertical="center"/>
    </xf>
    <xf numFmtId="0" fontId="49" fillId="6" borderId="65" xfId="0" applyFont="1" applyFill="1" applyBorder="1" applyAlignment="1">
      <alignment horizontal="center" vertical="center"/>
    </xf>
    <xf numFmtId="0" fontId="49" fillId="0" borderId="19" xfId="0" applyFont="1" applyBorder="1"/>
    <xf numFmtId="0" fontId="49" fillId="2" borderId="17" xfId="0" applyFont="1" applyFill="1" applyBorder="1" applyAlignment="1">
      <alignment horizontal="center" vertical="center"/>
    </xf>
    <xf numFmtId="0" fontId="49" fillId="13" borderId="13" xfId="0" applyFont="1" applyFill="1" applyBorder="1"/>
    <xf numFmtId="0" fontId="60" fillId="15" borderId="7" xfId="0" applyFont="1" applyFill="1" applyBorder="1" applyAlignment="1">
      <alignment horizontal="center" vertical="center"/>
    </xf>
    <xf numFmtId="0" fontId="53" fillId="15" borderId="36" xfId="0" applyFont="1" applyFill="1" applyBorder="1" applyAlignment="1">
      <alignment horizontal="center" vertical="center"/>
    </xf>
    <xf numFmtId="0" fontId="56" fillId="0" borderId="2" xfId="0" applyFont="1" applyBorder="1" applyAlignment="1">
      <alignment horizontal="center" vertical="center" wrapText="1"/>
    </xf>
    <xf numFmtId="0" fontId="57" fillId="6" borderId="44" xfId="0" applyFont="1" applyFill="1" applyBorder="1" applyAlignment="1">
      <alignment horizontal="center" vertical="center"/>
    </xf>
    <xf numFmtId="0" fontId="53" fillId="0" borderId="54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 wrapText="1"/>
    </xf>
    <xf numFmtId="0" fontId="49" fillId="0" borderId="84" xfId="0" applyFont="1" applyBorder="1"/>
    <xf numFmtId="0" fontId="49" fillId="13" borderId="7" xfId="0" applyFont="1" applyFill="1" applyBorder="1"/>
    <xf numFmtId="0" fontId="58" fillId="15" borderId="7" xfId="0" applyFont="1" applyFill="1" applyBorder="1" applyAlignment="1">
      <alignment horizontal="center" vertical="center" wrapText="1"/>
    </xf>
    <xf numFmtId="0" fontId="49" fillId="15" borderId="36" xfId="0" applyFont="1" applyFill="1" applyBorder="1" applyAlignment="1">
      <alignment horizontal="center" vertical="center"/>
    </xf>
    <xf numFmtId="0" fontId="53" fillId="6" borderId="82" xfId="0" applyFont="1" applyFill="1" applyBorder="1" applyAlignment="1">
      <alignment horizontal="center" vertical="center"/>
    </xf>
    <xf numFmtId="0" fontId="53" fillId="6" borderId="82" xfId="0" applyFont="1" applyFill="1" applyBorder="1" applyAlignment="1">
      <alignment horizontal="left" vertical="center"/>
    </xf>
    <xf numFmtId="0" fontId="53" fillId="6" borderId="23" xfId="0" applyFont="1" applyFill="1" applyBorder="1" applyAlignment="1">
      <alignment horizontal="center" vertical="center"/>
    </xf>
    <xf numFmtId="0" fontId="53" fillId="6" borderId="44" xfId="0" applyFont="1" applyFill="1" applyBorder="1" applyAlignment="1">
      <alignment horizontal="left" vertical="center"/>
    </xf>
    <xf numFmtId="0" fontId="50" fillId="6" borderId="44" xfId="0" applyFont="1" applyFill="1" applyBorder="1" applyAlignment="1">
      <alignment horizontal="center" vertical="center"/>
    </xf>
    <xf numFmtId="0" fontId="50" fillId="6" borderId="44" xfId="0" applyFont="1" applyFill="1" applyBorder="1" applyAlignment="1">
      <alignment horizontal="left" vertical="center"/>
    </xf>
    <xf numFmtId="0" fontId="49" fillId="2" borderId="86" xfId="0" applyFont="1" applyFill="1" applyBorder="1" applyAlignment="1">
      <alignment horizontal="center" vertical="center"/>
    </xf>
    <xf numFmtId="0" fontId="49" fillId="15" borderId="13" xfId="0" applyFont="1" applyFill="1" applyBorder="1"/>
    <xf numFmtId="0" fontId="49" fillId="15" borderId="7" xfId="0" applyFont="1" applyFill="1" applyBorder="1" applyAlignment="1">
      <alignment horizontal="center" vertical="center"/>
    </xf>
    <xf numFmtId="0" fontId="49" fillId="15" borderId="14" xfId="0" applyFont="1" applyFill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56" fillId="0" borderId="46" xfId="0" applyFont="1" applyBorder="1"/>
    <xf numFmtId="0" fontId="65" fillId="6" borderId="0" xfId="0" applyFont="1" applyFill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29" fillId="3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10" borderId="15" xfId="0" applyFont="1" applyFill="1" applyBorder="1" applyAlignment="1">
      <alignment horizontal="center" vertical="center"/>
    </xf>
    <xf numFmtId="0" fontId="68" fillId="16" borderId="87" xfId="0" applyFont="1" applyFill="1" applyBorder="1"/>
    <xf numFmtId="0" fontId="68" fillId="16" borderId="88" xfId="0" applyFont="1" applyFill="1" applyBorder="1"/>
    <xf numFmtId="0" fontId="68" fillId="16" borderId="89" xfId="0" applyFont="1" applyFill="1" applyBorder="1"/>
    <xf numFmtId="0" fontId="68" fillId="16" borderId="90" xfId="0" applyFont="1" applyFill="1" applyBorder="1"/>
    <xf numFmtId="0" fontId="68" fillId="16" borderId="0" xfId="0" applyFont="1" applyFill="1"/>
    <xf numFmtId="0" fontId="68" fillId="16" borderId="91" xfId="0" applyFont="1" applyFill="1" applyBorder="1"/>
    <xf numFmtId="0" fontId="68" fillId="16" borderId="92" xfId="0" applyFont="1" applyFill="1" applyBorder="1"/>
    <xf numFmtId="0" fontId="68" fillId="16" borderId="93" xfId="0" applyFont="1" applyFill="1" applyBorder="1"/>
    <xf numFmtId="0" fontId="68" fillId="16" borderId="94" xfId="0" applyFont="1" applyFill="1" applyBorder="1"/>
    <xf numFmtId="0" fontId="69" fillId="16" borderId="0" xfId="0" applyFont="1" applyFill="1" applyAlignment="1">
      <alignment horizontal="center" wrapText="1"/>
    </xf>
    <xf numFmtId="0" fontId="36" fillId="11" borderId="2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16" fillId="11" borderId="4" xfId="0" applyFont="1" applyFill="1" applyBorder="1" applyAlignment="1">
      <alignment horizontal="center" vertical="center"/>
    </xf>
    <xf numFmtId="0" fontId="16" fillId="11" borderId="2" xfId="0" applyFont="1" applyFill="1" applyBorder="1" applyAlignment="1">
      <alignment horizontal="center" vertical="center"/>
    </xf>
    <xf numFmtId="0" fontId="43" fillId="13" borderId="8" xfId="0" applyFont="1" applyFill="1" applyBorder="1" applyAlignment="1">
      <alignment horizontal="center" vertical="center"/>
    </xf>
    <xf numFmtId="0" fontId="43" fillId="13" borderId="9" xfId="0" applyFont="1" applyFill="1" applyBorder="1" applyAlignment="1">
      <alignment horizontal="center" vertical="center"/>
    </xf>
    <xf numFmtId="0" fontId="46" fillId="12" borderId="28" xfId="0" applyFont="1" applyFill="1" applyBorder="1" applyAlignment="1">
      <alignment horizontal="center" vertical="center"/>
    </xf>
    <xf numFmtId="0" fontId="46" fillId="12" borderId="29" xfId="0" applyFont="1" applyFill="1" applyBorder="1" applyAlignment="1">
      <alignment horizontal="center" vertical="center"/>
    </xf>
    <xf numFmtId="0" fontId="46" fillId="12" borderId="30" xfId="0" applyFont="1" applyFill="1" applyBorder="1" applyAlignment="1">
      <alignment horizontal="center" vertical="center"/>
    </xf>
    <xf numFmtId="0" fontId="43" fillId="9" borderId="6" xfId="0" applyFont="1" applyFill="1" applyBorder="1" applyAlignment="1">
      <alignment horizontal="center" vertical="center"/>
    </xf>
    <xf numFmtId="0" fontId="43" fillId="9" borderId="8" xfId="0" applyFont="1" applyFill="1" applyBorder="1" applyAlignment="1">
      <alignment horizontal="center" vertical="center"/>
    </xf>
    <xf numFmtId="0" fontId="43" fillId="9" borderId="9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45" fillId="11" borderId="8" xfId="0" applyFont="1" applyFill="1" applyBorder="1" applyAlignment="1">
      <alignment horizontal="center" vertical="center"/>
    </xf>
    <xf numFmtId="0" fontId="45" fillId="11" borderId="9" xfId="0" applyFont="1" applyFill="1" applyBorder="1" applyAlignment="1">
      <alignment horizontal="center" vertical="center"/>
    </xf>
    <xf numFmtId="0" fontId="13" fillId="13" borderId="2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63" xfId="0" applyFont="1" applyBorder="1" applyAlignment="1">
      <alignment horizontal="center" vertical="center"/>
    </xf>
    <xf numFmtId="0" fontId="52" fillId="0" borderId="17" xfId="0" applyFont="1" applyBorder="1" applyAlignment="1">
      <alignment horizontal="center" vertical="center"/>
    </xf>
    <xf numFmtId="0" fontId="52" fillId="0" borderId="83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48" fillId="0" borderId="71" xfId="0" applyFont="1" applyBorder="1" applyAlignment="1">
      <alignment horizontal="center" vertical="center"/>
    </xf>
    <xf numFmtId="0" fontId="48" fillId="0" borderId="72" xfId="0" applyFont="1" applyBorder="1" applyAlignment="1">
      <alignment horizontal="center" vertical="center"/>
    </xf>
    <xf numFmtId="0" fontId="48" fillId="0" borderId="73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48" fillId="0" borderId="74" xfId="0" applyFont="1" applyBorder="1" applyAlignment="1">
      <alignment horizontal="center" vertical="center"/>
    </xf>
    <xf numFmtId="0" fontId="48" fillId="0" borderId="75" xfId="0" applyFont="1" applyBorder="1" applyAlignment="1">
      <alignment horizontal="center" vertical="center"/>
    </xf>
    <xf numFmtId="0" fontId="48" fillId="0" borderId="76" xfId="0" applyFont="1" applyBorder="1" applyAlignment="1">
      <alignment horizontal="center" vertical="center"/>
    </xf>
    <xf numFmtId="0" fontId="48" fillId="0" borderId="77" xfId="0" applyFont="1" applyBorder="1" applyAlignment="1">
      <alignment horizontal="center" vertical="center"/>
    </xf>
    <xf numFmtId="0" fontId="51" fillId="0" borderId="71" xfId="0" applyFont="1" applyBorder="1" applyAlignment="1">
      <alignment horizontal="center" vertical="center"/>
    </xf>
    <xf numFmtId="0" fontId="51" fillId="0" borderId="72" xfId="0" applyFont="1" applyBorder="1" applyAlignment="1">
      <alignment horizontal="center" vertical="center"/>
    </xf>
    <xf numFmtId="0" fontId="51" fillId="0" borderId="73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60" fillId="0" borderId="17" xfId="0" applyFont="1" applyBorder="1" applyAlignment="1">
      <alignment horizontal="center" vertical="center"/>
    </xf>
    <xf numFmtId="0" fontId="60" fillId="0" borderId="11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56" fillId="6" borderId="69" xfId="0" applyFont="1" applyFill="1" applyBorder="1" applyAlignment="1">
      <alignment horizontal="center" vertical="center"/>
    </xf>
    <xf numFmtId="0" fontId="56" fillId="6" borderId="70" xfId="0" applyFont="1" applyFill="1" applyBorder="1" applyAlignment="1">
      <alignment horizontal="center" vertical="center"/>
    </xf>
    <xf numFmtId="0" fontId="48" fillId="6" borderId="10" xfId="0" applyFont="1" applyFill="1" applyBorder="1" applyAlignment="1">
      <alignment horizontal="center" vertical="center"/>
    </xf>
    <xf numFmtId="0" fontId="48" fillId="6" borderId="12" xfId="0" applyFont="1" applyFill="1" applyBorder="1" applyAlignment="1">
      <alignment horizontal="center" vertical="center"/>
    </xf>
    <xf numFmtId="0" fontId="48" fillId="6" borderId="16" xfId="0" applyFont="1" applyFill="1" applyBorder="1" applyAlignment="1">
      <alignment horizontal="center" vertical="center"/>
    </xf>
    <xf numFmtId="0" fontId="48" fillId="6" borderId="17" xfId="0" applyFont="1" applyFill="1" applyBorder="1" applyAlignment="1">
      <alignment horizontal="center" vertical="center"/>
    </xf>
    <xf numFmtId="0" fontId="48" fillId="6" borderId="0" xfId="0" applyFont="1" applyFill="1" applyAlignment="1">
      <alignment horizontal="center" vertical="center"/>
    </xf>
    <xf numFmtId="0" fontId="48" fillId="6" borderId="18" xfId="0" applyFont="1" applyFill="1" applyBorder="1" applyAlignment="1">
      <alignment horizontal="center" vertical="center"/>
    </xf>
    <xf numFmtId="0" fontId="48" fillId="6" borderId="11" xfId="0" applyFont="1" applyFill="1" applyBorder="1" applyAlignment="1">
      <alignment horizontal="center" vertical="center"/>
    </xf>
    <xf numFmtId="0" fontId="48" fillId="6" borderId="15" xfId="0" applyFont="1" applyFill="1" applyBorder="1" applyAlignment="1">
      <alignment horizontal="center" vertical="center"/>
    </xf>
    <xf numFmtId="0" fontId="48" fillId="6" borderId="19" xfId="0" applyFont="1" applyFill="1" applyBorder="1" applyAlignment="1">
      <alignment horizontal="center" vertical="center"/>
    </xf>
    <xf numFmtId="0" fontId="51" fillId="6" borderId="0" xfId="0" applyFont="1" applyFill="1" applyAlignment="1">
      <alignment horizontal="center" vertical="center"/>
    </xf>
    <xf numFmtId="0" fontId="60" fillId="6" borderId="40" xfId="0" applyFont="1" applyFill="1" applyBorder="1" applyAlignment="1">
      <alignment horizontal="center" vertical="center"/>
    </xf>
    <xf numFmtId="0" fontId="60" fillId="6" borderId="44" xfId="0" applyFont="1" applyFill="1" applyBorder="1" applyAlignment="1">
      <alignment horizontal="center" vertical="center"/>
    </xf>
    <xf numFmtId="0" fontId="60" fillId="6" borderId="55" xfId="0" applyFont="1" applyFill="1" applyBorder="1" applyAlignment="1">
      <alignment horizontal="center" vertical="center"/>
    </xf>
    <xf numFmtId="0" fontId="58" fillId="6" borderId="68" xfId="0" applyFont="1" applyFill="1" applyBorder="1" applyAlignment="1">
      <alignment horizontal="center" vertical="center"/>
    </xf>
    <xf numFmtId="0" fontId="58" fillId="6" borderId="69" xfId="0" applyFont="1" applyFill="1" applyBorder="1" applyAlignment="1">
      <alignment horizontal="center" vertical="center"/>
    </xf>
    <xf numFmtId="0" fontId="58" fillId="6" borderId="70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80"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180975</xdr:rowOff>
    </xdr:from>
    <xdr:to>
      <xdr:col>2</xdr:col>
      <xdr:colOff>485775</xdr:colOff>
      <xdr:row>2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80975"/>
          <a:ext cx="1400175" cy="38100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0</xdr:row>
      <xdr:rowOff>9525</xdr:rowOff>
    </xdr:from>
    <xdr:to>
      <xdr:col>8</xdr:col>
      <xdr:colOff>247650</xdr:colOff>
      <xdr:row>3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C52B7FC-8748-D1CA-E930-FEB6FC094B37}"/>
            </a:ext>
            <a:ext uri="{147F2762-F138-4A5C-976F-8EAC2B608ADB}">
              <a16:predDERef xmlns:a16="http://schemas.microsoft.com/office/drawing/2014/main" pre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86275" y="9525"/>
          <a:ext cx="63817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3A7C4-0D95-42A5-943A-B0C227233E1B}">
  <sheetPr>
    <tabColor rgb="FF92D050"/>
  </sheetPr>
  <dimension ref="A1:I12"/>
  <sheetViews>
    <sheetView tabSelected="1" workbookViewId="0">
      <selection activeCell="B11" sqref="B11"/>
    </sheetView>
  </sheetViews>
  <sheetFormatPr defaultRowHeight="15"/>
  <sheetData>
    <row r="1" spans="1:9">
      <c r="A1" s="462" t="s">
        <v>0</v>
      </c>
      <c r="B1" s="463" t="s">
        <v>0</v>
      </c>
      <c r="C1" s="463" t="s">
        <v>0</v>
      </c>
      <c r="D1" s="463" t="s">
        <v>0</v>
      </c>
      <c r="E1" s="463" t="s">
        <v>0</v>
      </c>
      <c r="F1" s="463" t="s">
        <v>0</v>
      </c>
      <c r="G1" s="463" t="s">
        <v>0</v>
      </c>
      <c r="H1" s="463" t="s">
        <v>0</v>
      </c>
      <c r="I1" s="464" t="s">
        <v>0</v>
      </c>
    </row>
    <row r="2" spans="1:9">
      <c r="A2" s="465" t="s">
        <v>0</v>
      </c>
      <c r="B2" s="466" t="s">
        <v>0</v>
      </c>
      <c r="C2" s="466" t="s">
        <v>0</v>
      </c>
      <c r="D2" s="466" t="s">
        <v>0</v>
      </c>
      <c r="E2" s="466" t="s">
        <v>0</v>
      </c>
      <c r="F2" s="466" t="s">
        <v>0</v>
      </c>
      <c r="G2" s="466" t="s">
        <v>0</v>
      </c>
      <c r="H2" s="466" t="s">
        <v>0</v>
      </c>
      <c r="I2" s="467" t="s">
        <v>0</v>
      </c>
    </row>
    <row r="3" spans="1:9">
      <c r="A3" s="465" t="s">
        <v>0</v>
      </c>
      <c r="B3" s="466" t="s">
        <v>0</v>
      </c>
      <c r="C3" s="466" t="s">
        <v>0</v>
      </c>
      <c r="D3" s="466" t="s">
        <v>0</v>
      </c>
      <c r="E3" s="466" t="s">
        <v>0</v>
      </c>
      <c r="F3" s="466" t="s">
        <v>0</v>
      </c>
      <c r="G3" s="466" t="s">
        <v>0</v>
      </c>
      <c r="H3" s="466" t="s">
        <v>0</v>
      </c>
      <c r="I3" s="467" t="s">
        <v>0</v>
      </c>
    </row>
    <row r="4" spans="1:9">
      <c r="A4" s="465" t="s">
        <v>0</v>
      </c>
      <c r="B4" s="466" t="s">
        <v>0</v>
      </c>
      <c r="C4" s="466" t="s">
        <v>0</v>
      </c>
      <c r="D4" s="466" t="s">
        <v>0</v>
      </c>
      <c r="E4" s="466" t="s">
        <v>0</v>
      </c>
      <c r="F4" s="466" t="s">
        <v>0</v>
      </c>
      <c r="G4" s="466" t="s">
        <v>0</v>
      </c>
      <c r="H4" s="466" t="s">
        <v>0</v>
      </c>
      <c r="I4" s="467" t="s">
        <v>0</v>
      </c>
    </row>
    <row r="5" spans="1:9" ht="56.25" customHeight="1">
      <c r="A5" s="465" t="s">
        <v>0</v>
      </c>
      <c r="B5" s="471" t="s">
        <v>1</v>
      </c>
      <c r="C5" s="471"/>
      <c r="D5" s="471"/>
      <c r="E5" s="471"/>
      <c r="F5" s="471"/>
      <c r="G5" s="471"/>
      <c r="H5" s="466" t="s">
        <v>0</v>
      </c>
      <c r="I5" s="467" t="s">
        <v>0</v>
      </c>
    </row>
    <row r="6" spans="1:9" ht="56.25" customHeight="1">
      <c r="A6" s="465" t="s">
        <v>0</v>
      </c>
      <c r="B6" s="471"/>
      <c r="C6" s="471"/>
      <c r="D6" s="471"/>
      <c r="E6" s="471"/>
      <c r="F6" s="471"/>
      <c r="G6" s="471"/>
      <c r="H6" s="466" t="s">
        <v>0</v>
      </c>
      <c r="I6" s="467" t="s">
        <v>0</v>
      </c>
    </row>
    <row r="7" spans="1:9" ht="56.25" customHeight="1">
      <c r="A7" s="465" t="s">
        <v>0</v>
      </c>
      <c r="B7" s="471"/>
      <c r="C7" s="471"/>
      <c r="D7" s="471"/>
      <c r="E7" s="471"/>
      <c r="F7" s="471"/>
      <c r="G7" s="471"/>
      <c r="H7" s="466" t="s">
        <v>0</v>
      </c>
      <c r="I7" s="467" t="s">
        <v>0</v>
      </c>
    </row>
    <row r="8" spans="1:9" ht="56.25" customHeight="1">
      <c r="A8" s="465" t="s">
        <v>0</v>
      </c>
      <c r="B8" s="471"/>
      <c r="C8" s="471"/>
      <c r="D8" s="471"/>
      <c r="E8" s="471"/>
      <c r="F8" s="471"/>
      <c r="G8" s="471"/>
      <c r="H8" s="466" t="s">
        <v>0</v>
      </c>
      <c r="I8" s="467" t="s">
        <v>0</v>
      </c>
    </row>
    <row r="9" spans="1:9">
      <c r="A9" s="465" t="s">
        <v>0</v>
      </c>
      <c r="B9" s="471"/>
      <c r="C9" s="471"/>
      <c r="D9" s="471"/>
      <c r="E9" s="471"/>
      <c r="F9" s="471"/>
      <c r="G9" s="471"/>
      <c r="H9" s="466" t="s">
        <v>0</v>
      </c>
      <c r="I9" s="467" t="s">
        <v>0</v>
      </c>
    </row>
    <row r="10" spans="1:9">
      <c r="A10" s="465" t="s">
        <v>0</v>
      </c>
      <c r="B10" s="471"/>
      <c r="C10" s="471"/>
      <c r="D10" s="471"/>
      <c r="E10" s="471"/>
      <c r="F10" s="471"/>
      <c r="G10" s="471"/>
      <c r="H10" s="466" t="s">
        <v>0</v>
      </c>
      <c r="I10" s="467" t="s">
        <v>0</v>
      </c>
    </row>
    <row r="11" spans="1:9" ht="15" customHeight="1">
      <c r="A11" s="465" t="s">
        <v>0</v>
      </c>
      <c r="B11" s="466" t="s">
        <v>0</v>
      </c>
      <c r="C11" s="466" t="s">
        <v>0</v>
      </c>
      <c r="D11" s="466" t="s">
        <v>0</v>
      </c>
      <c r="E11" s="466" t="s">
        <v>0</v>
      </c>
      <c r="F11" s="466" t="s">
        <v>0</v>
      </c>
      <c r="G11" s="466" t="s">
        <v>0</v>
      </c>
      <c r="H11" s="466" t="s">
        <v>0</v>
      </c>
      <c r="I11" s="467" t="s">
        <v>0</v>
      </c>
    </row>
    <row r="12" spans="1:9" ht="15" customHeight="1">
      <c r="A12" s="468" t="s">
        <v>0</v>
      </c>
      <c r="B12" s="469" t="s">
        <v>0</v>
      </c>
      <c r="C12" s="469" t="s">
        <v>0</v>
      </c>
      <c r="D12" s="469" t="s">
        <v>0</v>
      </c>
      <c r="E12" s="469" t="s">
        <v>0</v>
      </c>
      <c r="F12" s="469" t="s">
        <v>0</v>
      </c>
      <c r="G12" s="469" t="s">
        <v>0</v>
      </c>
      <c r="H12" s="469" t="s">
        <v>0</v>
      </c>
      <c r="I12" s="470" t="s">
        <v>0</v>
      </c>
    </row>
  </sheetData>
  <mergeCells count="1">
    <mergeCell ref="B5:G1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B15"/>
  <sheetViews>
    <sheetView workbookViewId="0">
      <selection activeCell="B26" sqref="B26"/>
    </sheetView>
  </sheetViews>
  <sheetFormatPr defaultColWidth="11.42578125" defaultRowHeight="14.45"/>
  <cols>
    <col min="1" max="1" width="27.5703125" customWidth="1"/>
  </cols>
  <sheetData>
    <row r="7" spans="1:2">
      <c r="A7" t="s">
        <v>2</v>
      </c>
      <c r="B7">
        <f>'HOPITAL GEORGES PIANTA'!M7</f>
        <v>802</v>
      </c>
    </row>
    <row r="8" spans="1:2">
      <c r="A8" t="s">
        <v>1079</v>
      </c>
      <c r="B8">
        <f>BLANCHISSERIE!L7</f>
        <v>20</v>
      </c>
    </row>
    <row r="9" spans="1:2">
      <c r="A9" t="s">
        <v>1112</v>
      </c>
      <c r="B9">
        <f>UPAC!M4</f>
        <v>29</v>
      </c>
    </row>
    <row r="10" spans="1:2">
      <c r="A10" t="s">
        <v>1149</v>
      </c>
      <c r="B10">
        <f>USN!M4</f>
        <v>74</v>
      </c>
    </row>
    <row r="11" spans="1:2">
      <c r="A11" t="s">
        <v>1643</v>
      </c>
      <c r="B11">
        <f>IFSI!L7</f>
        <v>17</v>
      </c>
    </row>
    <row r="12" spans="1:2">
      <c r="A12" t="s">
        <v>1644</v>
      </c>
      <c r="B12">
        <f>'EHPAD LES VERDANNES'!L7</f>
        <v>86</v>
      </c>
    </row>
    <row r="13" spans="1:2">
      <c r="A13" t="s">
        <v>1645</v>
      </c>
      <c r="B13">
        <f>'EHPAD LA LUMIERE DU LAC'!L6</f>
        <v>65</v>
      </c>
    </row>
    <row r="14" spans="1:2">
      <c r="A14" t="s">
        <v>1646</v>
      </c>
      <c r="B14">
        <f>'EHPAD LA PRAIRIE'!L7</f>
        <v>65</v>
      </c>
    </row>
    <row r="15" spans="1:2">
      <c r="A15" s="450" t="s">
        <v>1647</v>
      </c>
      <c r="B15" s="449">
        <f>SUM(B2:B14)</f>
        <v>1158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838"/>
  <sheetViews>
    <sheetView showGridLines="0" topLeftCell="C1" zoomScaleNormal="100" workbookViewId="0">
      <selection activeCell="E13" sqref="E13"/>
    </sheetView>
  </sheetViews>
  <sheetFormatPr defaultColWidth="11.42578125" defaultRowHeight="14.45"/>
  <cols>
    <col min="1" max="1" width="4" customWidth="1"/>
    <col min="2" max="2" width="24.42578125" customWidth="1"/>
    <col min="3" max="3" width="44.28515625" customWidth="1"/>
    <col min="4" max="4" width="38.5703125" style="1" customWidth="1"/>
    <col min="5" max="5" width="32" customWidth="1"/>
    <col min="6" max="6" width="28.28515625" customWidth="1"/>
    <col min="7" max="7" width="31.5703125" customWidth="1"/>
    <col min="8" max="8" width="24.42578125" customWidth="1"/>
    <col min="9" max="9" width="22.140625" customWidth="1"/>
    <col min="10" max="10" width="24.85546875" customWidth="1"/>
    <col min="11" max="11" width="16" customWidth="1"/>
    <col min="12" max="12" width="25.5703125" customWidth="1"/>
  </cols>
  <sheetData>
    <row r="2" spans="2:13">
      <c r="B2" s="473" t="s">
        <v>2</v>
      </c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2:13"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2:13" ht="27" customHeight="1"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2:13" ht="30" customHeight="1" thickBot="1">
      <c r="B5" s="63"/>
      <c r="C5" s="63"/>
      <c r="D5" s="457"/>
      <c r="E5" s="63"/>
      <c r="F5" s="63"/>
      <c r="G5" s="63"/>
      <c r="H5" s="63"/>
      <c r="I5" s="63"/>
      <c r="J5" s="63"/>
      <c r="K5" s="63"/>
      <c r="L5" s="63"/>
    </row>
    <row r="6" spans="2:13" ht="37.5" customHeight="1" thickBot="1">
      <c r="B6" s="481" t="s">
        <v>3</v>
      </c>
      <c r="C6" s="482"/>
      <c r="D6" s="482"/>
      <c r="E6" s="482"/>
      <c r="F6" s="482"/>
      <c r="G6" s="482"/>
      <c r="H6" s="482"/>
      <c r="I6" s="482"/>
      <c r="J6" s="482"/>
      <c r="K6" s="482"/>
      <c r="L6" s="483"/>
      <c r="M6" s="455" t="s">
        <v>4</v>
      </c>
    </row>
    <row r="7" spans="2:13" ht="51" customHeight="1" thickBot="1">
      <c r="B7" s="9" t="s">
        <v>5</v>
      </c>
      <c r="C7" s="10" t="s">
        <v>6</v>
      </c>
      <c r="D7" s="10" t="s">
        <v>7</v>
      </c>
      <c r="E7" s="10" t="s">
        <v>8</v>
      </c>
      <c r="F7" s="10" t="s">
        <v>9</v>
      </c>
      <c r="G7" s="10" t="s">
        <v>10</v>
      </c>
      <c r="H7" s="10" t="s">
        <v>11</v>
      </c>
      <c r="I7" s="10" t="s">
        <v>12</v>
      </c>
      <c r="J7" s="10" t="s">
        <v>13</v>
      </c>
      <c r="K7" s="10" t="s">
        <v>14</v>
      </c>
      <c r="L7" s="10" t="s">
        <v>15</v>
      </c>
      <c r="M7" s="456">
        <f>SUM(M8:M838)</f>
        <v>802</v>
      </c>
    </row>
    <row r="8" spans="2:13" ht="18.600000000000001">
      <c r="B8" s="487">
        <v>5</v>
      </c>
      <c r="C8" s="64" t="s">
        <v>16</v>
      </c>
      <c r="D8" s="64" t="s">
        <v>17</v>
      </c>
      <c r="E8" s="216" t="s">
        <v>18</v>
      </c>
      <c r="F8" s="64" t="s">
        <v>19</v>
      </c>
      <c r="G8" s="66"/>
      <c r="H8" s="64"/>
      <c r="I8" s="64"/>
      <c r="J8" s="64" t="s">
        <v>20</v>
      </c>
      <c r="K8" s="64"/>
      <c r="L8" s="67"/>
      <c r="M8" s="8"/>
    </row>
    <row r="9" spans="2:13" ht="18.600000000000001">
      <c r="B9" s="488"/>
      <c r="C9" s="68" t="s">
        <v>16</v>
      </c>
      <c r="D9" s="68" t="s">
        <v>17</v>
      </c>
      <c r="E9" s="74" t="s">
        <v>21</v>
      </c>
      <c r="F9" s="68" t="s">
        <v>19</v>
      </c>
      <c r="G9" s="71"/>
      <c r="H9" s="68"/>
      <c r="I9" s="68"/>
      <c r="J9" s="64" t="s">
        <v>20</v>
      </c>
      <c r="K9" s="68"/>
      <c r="L9" s="72"/>
      <c r="M9" s="8"/>
    </row>
    <row r="10" spans="2:13" ht="18.600000000000001">
      <c r="B10" s="488"/>
      <c r="C10" s="68" t="s">
        <v>16</v>
      </c>
      <c r="D10" s="68" t="s">
        <v>22</v>
      </c>
      <c r="E10" s="68" t="s">
        <v>23</v>
      </c>
      <c r="F10" s="68"/>
      <c r="G10" s="71"/>
      <c r="H10" s="68" t="s">
        <v>19</v>
      </c>
      <c r="I10" s="68"/>
      <c r="J10" s="64" t="s">
        <v>24</v>
      </c>
      <c r="K10" s="68" t="s">
        <v>25</v>
      </c>
      <c r="L10" s="72"/>
      <c r="M10" s="8"/>
    </row>
    <row r="11" spans="2:13" ht="18.600000000000001">
      <c r="B11" s="488"/>
      <c r="C11" s="68" t="s">
        <v>16</v>
      </c>
      <c r="D11" s="68" t="s">
        <v>22</v>
      </c>
      <c r="E11" s="68" t="s">
        <v>26</v>
      </c>
      <c r="F11" s="68"/>
      <c r="G11" s="71"/>
      <c r="H11" s="74" t="s">
        <v>19</v>
      </c>
      <c r="I11" s="74"/>
      <c r="J11" s="64" t="s">
        <v>27</v>
      </c>
      <c r="K11" s="68" t="s">
        <v>25</v>
      </c>
      <c r="L11" s="72"/>
      <c r="M11" s="8"/>
    </row>
    <row r="12" spans="2:13" ht="18.600000000000001">
      <c r="B12" s="488"/>
      <c r="C12" s="68" t="s">
        <v>16</v>
      </c>
      <c r="D12" s="68" t="s">
        <v>22</v>
      </c>
      <c r="E12" s="68" t="s">
        <v>28</v>
      </c>
      <c r="F12" s="68"/>
      <c r="G12" s="71"/>
      <c r="H12" s="74" t="s">
        <v>19</v>
      </c>
      <c r="I12" s="74"/>
      <c r="J12" s="64" t="s">
        <v>29</v>
      </c>
      <c r="K12" s="68" t="s">
        <v>25</v>
      </c>
      <c r="L12" s="72"/>
      <c r="M12" s="8"/>
    </row>
    <row r="13" spans="2:13" ht="18.600000000000001">
      <c r="B13" s="488"/>
      <c r="C13" s="68" t="s">
        <v>16</v>
      </c>
      <c r="D13" s="68" t="s">
        <v>22</v>
      </c>
      <c r="E13" s="68" t="s">
        <v>30</v>
      </c>
      <c r="F13" s="68"/>
      <c r="G13" s="71"/>
      <c r="H13" s="74" t="s">
        <v>19</v>
      </c>
      <c r="I13" s="74"/>
      <c r="J13" s="64" t="s">
        <v>31</v>
      </c>
      <c r="K13" s="68" t="s">
        <v>25</v>
      </c>
      <c r="L13" s="72"/>
      <c r="M13" s="8"/>
    </row>
    <row r="14" spans="2:13" ht="18.600000000000001">
      <c r="B14" s="488"/>
      <c r="C14" s="68" t="s">
        <v>16</v>
      </c>
      <c r="D14" s="68" t="s">
        <v>32</v>
      </c>
      <c r="E14" s="68"/>
      <c r="F14" s="68" t="s">
        <v>19</v>
      </c>
      <c r="G14" s="71"/>
      <c r="H14" s="74"/>
      <c r="I14" s="74"/>
      <c r="J14" s="64" t="s">
        <v>33</v>
      </c>
      <c r="K14" s="68"/>
      <c r="L14" s="72"/>
      <c r="M14" s="8"/>
    </row>
    <row r="15" spans="2:13" ht="18.600000000000001">
      <c r="B15" s="488"/>
      <c r="C15" s="68" t="s">
        <v>16</v>
      </c>
      <c r="D15" s="68" t="s">
        <v>34</v>
      </c>
      <c r="E15" s="68"/>
      <c r="F15" s="68" t="s">
        <v>19</v>
      </c>
      <c r="G15" s="71"/>
      <c r="H15" s="74"/>
      <c r="I15" s="74"/>
      <c r="J15" s="64" t="s">
        <v>35</v>
      </c>
      <c r="K15" s="68"/>
      <c r="L15" s="72"/>
      <c r="M15" s="8"/>
    </row>
    <row r="16" spans="2:13" ht="18.600000000000001">
      <c r="B16" s="488"/>
      <c r="C16" s="68" t="s">
        <v>16</v>
      </c>
      <c r="D16" s="68" t="s">
        <v>36</v>
      </c>
      <c r="E16" s="68"/>
      <c r="F16" s="68" t="s">
        <v>19</v>
      </c>
      <c r="G16" s="71"/>
      <c r="H16" s="74"/>
      <c r="I16" s="74"/>
      <c r="J16" s="64" t="s">
        <v>37</v>
      </c>
      <c r="K16" s="68"/>
      <c r="L16" s="72"/>
      <c r="M16" s="8"/>
    </row>
    <row r="17" spans="2:13" ht="18.600000000000001">
      <c r="B17" s="488"/>
      <c r="C17" s="68" t="s">
        <v>16</v>
      </c>
      <c r="D17" s="68" t="s">
        <v>38</v>
      </c>
      <c r="E17" s="68"/>
      <c r="F17" s="68" t="s">
        <v>19</v>
      </c>
      <c r="G17" s="71"/>
      <c r="H17" s="74"/>
      <c r="I17" s="74"/>
      <c r="J17" s="64" t="s">
        <v>39</v>
      </c>
      <c r="K17" s="68"/>
      <c r="L17" s="72"/>
      <c r="M17" s="8"/>
    </row>
    <row r="18" spans="2:13" ht="18.600000000000001">
      <c r="B18" s="488"/>
      <c r="C18" s="68" t="s">
        <v>16</v>
      </c>
      <c r="D18" s="68" t="s">
        <v>40</v>
      </c>
      <c r="E18" s="68"/>
      <c r="F18" s="68" t="s">
        <v>19</v>
      </c>
      <c r="G18" s="71"/>
      <c r="H18" s="74"/>
      <c r="I18" s="74"/>
      <c r="J18" s="64" t="s">
        <v>41</v>
      </c>
      <c r="K18" s="68"/>
      <c r="L18" s="72"/>
      <c r="M18" s="8"/>
    </row>
    <row r="19" spans="2:13" ht="18.600000000000001">
      <c r="B19" s="488"/>
      <c r="C19" s="68" t="s">
        <v>16</v>
      </c>
      <c r="D19" s="68" t="s">
        <v>42</v>
      </c>
      <c r="E19" s="68"/>
      <c r="F19" s="68" t="s">
        <v>19</v>
      </c>
      <c r="G19" s="71"/>
      <c r="H19" s="74"/>
      <c r="I19" s="74"/>
      <c r="J19" s="64" t="s">
        <v>43</v>
      </c>
      <c r="K19" s="68"/>
      <c r="L19" s="72"/>
      <c r="M19" s="8"/>
    </row>
    <row r="20" spans="2:13" ht="18.600000000000001">
      <c r="B20" s="488"/>
      <c r="C20" s="68" t="s">
        <v>16</v>
      </c>
      <c r="D20" s="68" t="s">
        <v>42</v>
      </c>
      <c r="E20" s="68"/>
      <c r="F20" s="68" t="s">
        <v>19</v>
      </c>
      <c r="G20" s="71"/>
      <c r="H20" s="74"/>
      <c r="I20" s="74"/>
      <c r="J20" s="64" t="s">
        <v>44</v>
      </c>
      <c r="K20" s="68"/>
      <c r="L20" s="72"/>
      <c r="M20" s="8"/>
    </row>
    <row r="21" spans="2:13" ht="18.600000000000001">
      <c r="B21" s="488"/>
      <c r="C21" s="68" t="s">
        <v>16</v>
      </c>
      <c r="D21" s="68" t="s">
        <v>34</v>
      </c>
      <c r="E21" s="68"/>
      <c r="F21" s="68" t="s">
        <v>19</v>
      </c>
      <c r="G21" s="71"/>
      <c r="H21" s="74"/>
      <c r="I21" s="74"/>
      <c r="J21" s="64" t="s">
        <v>45</v>
      </c>
      <c r="K21" s="68"/>
      <c r="L21" s="72"/>
      <c r="M21" s="8"/>
    </row>
    <row r="22" spans="2:13" ht="18.600000000000001">
      <c r="B22" s="488"/>
      <c r="C22" s="68" t="s">
        <v>46</v>
      </c>
      <c r="D22" s="68" t="s">
        <v>47</v>
      </c>
      <c r="E22" s="68"/>
      <c r="F22" s="68"/>
      <c r="G22" s="71"/>
      <c r="H22" s="74" t="s">
        <v>19</v>
      </c>
      <c r="I22" s="74"/>
      <c r="J22" s="64" t="s">
        <v>48</v>
      </c>
      <c r="K22" s="68"/>
      <c r="L22" s="72"/>
      <c r="M22" s="8"/>
    </row>
    <row r="23" spans="2:13" ht="18.600000000000001">
      <c r="B23" s="488"/>
      <c r="C23" s="68" t="s">
        <v>46</v>
      </c>
      <c r="D23" s="68" t="s">
        <v>49</v>
      </c>
      <c r="E23" s="68"/>
      <c r="F23" s="68" t="s">
        <v>19</v>
      </c>
      <c r="G23" s="71"/>
      <c r="H23" s="74"/>
      <c r="I23" s="74"/>
      <c r="J23" s="64" t="s">
        <v>50</v>
      </c>
      <c r="K23" s="68"/>
      <c r="L23" s="72"/>
      <c r="M23" s="8"/>
    </row>
    <row r="24" spans="2:13" ht="18.600000000000001">
      <c r="B24" s="488"/>
      <c r="C24" s="68" t="s">
        <v>46</v>
      </c>
      <c r="D24" s="68" t="s">
        <v>32</v>
      </c>
      <c r="E24" s="68"/>
      <c r="F24" s="68" t="s">
        <v>19</v>
      </c>
      <c r="G24" s="71"/>
      <c r="H24" s="74"/>
      <c r="I24" s="74"/>
      <c r="J24" s="64" t="s">
        <v>51</v>
      </c>
      <c r="K24" s="68"/>
      <c r="L24" s="72"/>
      <c r="M24" s="8"/>
    </row>
    <row r="25" spans="2:13" ht="18.600000000000001">
      <c r="B25" s="488"/>
      <c r="C25" s="68" t="s">
        <v>46</v>
      </c>
      <c r="D25" s="68" t="s">
        <v>52</v>
      </c>
      <c r="E25" s="68"/>
      <c r="F25" s="68" t="s">
        <v>19</v>
      </c>
      <c r="G25" s="71"/>
      <c r="H25" s="74"/>
      <c r="I25" s="74"/>
      <c r="J25" s="64" t="s">
        <v>53</v>
      </c>
      <c r="K25" s="68"/>
      <c r="L25" s="72"/>
      <c r="M25" s="8"/>
    </row>
    <row r="26" spans="2:13" ht="18.600000000000001">
      <c r="B26" s="488"/>
      <c r="C26" s="68" t="s">
        <v>54</v>
      </c>
      <c r="D26" s="68" t="s">
        <v>17</v>
      </c>
      <c r="E26" s="217" t="s">
        <v>30</v>
      </c>
      <c r="F26" s="68" t="s">
        <v>19</v>
      </c>
      <c r="G26" s="71"/>
      <c r="H26" s="68"/>
      <c r="I26" s="68"/>
      <c r="J26" s="64" t="s">
        <v>55</v>
      </c>
      <c r="K26" s="68"/>
      <c r="L26" s="72"/>
      <c r="M26" s="8"/>
    </row>
    <row r="27" spans="2:13" ht="18.600000000000001">
      <c r="B27" s="488"/>
      <c r="C27" s="68" t="s">
        <v>54</v>
      </c>
      <c r="D27" s="68" t="s">
        <v>17</v>
      </c>
      <c r="E27" s="68" t="s">
        <v>56</v>
      </c>
      <c r="F27" s="68" t="s">
        <v>19</v>
      </c>
      <c r="G27" s="77"/>
      <c r="H27" s="68"/>
      <c r="I27" s="68"/>
      <c r="J27" s="64" t="s">
        <v>55</v>
      </c>
      <c r="K27" s="68"/>
      <c r="L27" s="72"/>
      <c r="M27" s="8"/>
    </row>
    <row r="28" spans="2:13" ht="18.600000000000001">
      <c r="B28" s="488"/>
      <c r="C28" s="68" t="s">
        <v>54</v>
      </c>
      <c r="D28" s="68" t="s">
        <v>22</v>
      </c>
      <c r="E28" s="68" t="s">
        <v>57</v>
      </c>
      <c r="F28" s="68"/>
      <c r="G28" s="71"/>
      <c r="H28" s="68" t="s">
        <v>19</v>
      </c>
      <c r="I28" s="68"/>
      <c r="J28" s="64" t="s">
        <v>58</v>
      </c>
      <c r="K28" s="68" t="s">
        <v>25</v>
      </c>
      <c r="L28" s="72"/>
      <c r="M28" s="8"/>
    </row>
    <row r="29" spans="2:13" ht="18.600000000000001">
      <c r="B29" s="488"/>
      <c r="C29" s="68" t="s">
        <v>54</v>
      </c>
      <c r="D29" s="68" t="s">
        <v>22</v>
      </c>
      <c r="E29" s="68" t="s">
        <v>59</v>
      </c>
      <c r="F29" s="68"/>
      <c r="G29" s="71"/>
      <c r="H29" s="74" t="s">
        <v>19</v>
      </c>
      <c r="I29" s="74"/>
      <c r="J29" s="64" t="s">
        <v>60</v>
      </c>
      <c r="K29" s="68" t="s">
        <v>25</v>
      </c>
      <c r="L29" s="72"/>
      <c r="M29" s="8"/>
    </row>
    <row r="30" spans="2:13" ht="18.600000000000001">
      <c r="B30" s="488"/>
      <c r="C30" s="68" t="s">
        <v>54</v>
      </c>
      <c r="D30" s="68" t="s">
        <v>22</v>
      </c>
      <c r="E30" s="68" t="s">
        <v>61</v>
      </c>
      <c r="F30" s="68"/>
      <c r="G30" s="71"/>
      <c r="H30" s="74" t="s">
        <v>19</v>
      </c>
      <c r="I30" s="74"/>
      <c r="J30" s="64" t="s">
        <v>62</v>
      </c>
      <c r="K30" s="68" t="s">
        <v>25</v>
      </c>
      <c r="L30" s="72"/>
      <c r="M30" s="8"/>
    </row>
    <row r="31" spans="2:13" ht="18.600000000000001">
      <c r="B31" s="488"/>
      <c r="C31" s="68" t="s">
        <v>54</v>
      </c>
      <c r="D31" s="68" t="s">
        <v>22</v>
      </c>
      <c r="E31" s="68" t="s">
        <v>63</v>
      </c>
      <c r="F31" s="68"/>
      <c r="G31" s="71"/>
      <c r="H31" s="74" t="s">
        <v>19</v>
      </c>
      <c r="I31" s="74"/>
      <c r="J31" s="64" t="s">
        <v>64</v>
      </c>
      <c r="K31" s="68" t="s">
        <v>25</v>
      </c>
      <c r="L31" s="72"/>
      <c r="M31" s="8"/>
    </row>
    <row r="32" spans="2:13" ht="18.600000000000001">
      <c r="B32" s="488"/>
      <c r="C32" s="68" t="s">
        <v>54</v>
      </c>
      <c r="D32" s="68" t="s">
        <v>65</v>
      </c>
      <c r="E32" s="68"/>
      <c r="F32" s="68" t="s">
        <v>19</v>
      </c>
      <c r="G32" s="77"/>
      <c r="H32" s="70"/>
      <c r="I32" s="70"/>
      <c r="J32" s="64" t="s">
        <v>66</v>
      </c>
      <c r="K32" s="68"/>
      <c r="L32" s="72"/>
      <c r="M32" s="8"/>
    </row>
    <row r="33" spans="2:13" ht="18.600000000000001">
      <c r="B33" s="488"/>
      <c r="C33" s="68" t="s">
        <v>54</v>
      </c>
      <c r="D33" s="68" t="s">
        <v>67</v>
      </c>
      <c r="E33" s="68"/>
      <c r="F33" s="68" t="s">
        <v>19</v>
      </c>
      <c r="G33" s="77"/>
      <c r="H33" s="70"/>
      <c r="I33" s="70"/>
      <c r="J33" s="64" t="s">
        <v>68</v>
      </c>
      <c r="K33" s="68"/>
      <c r="L33" s="72"/>
      <c r="M33" s="8"/>
    </row>
    <row r="34" spans="2:13" ht="18.95" thickBot="1">
      <c r="B34" s="489"/>
      <c r="C34" s="78" t="s">
        <v>54</v>
      </c>
      <c r="D34" s="78" t="s">
        <v>69</v>
      </c>
      <c r="E34" s="78"/>
      <c r="F34" s="78" t="s">
        <v>19</v>
      </c>
      <c r="G34" s="80"/>
      <c r="H34" s="81"/>
      <c r="I34" s="81"/>
      <c r="J34" s="64" t="s">
        <v>70</v>
      </c>
      <c r="K34" s="81"/>
      <c r="L34" s="82"/>
      <c r="M34" s="8"/>
    </row>
    <row r="35" spans="2:13" ht="18.95" thickBot="1">
      <c r="B35" s="16"/>
      <c r="C35" s="17" t="s">
        <v>71</v>
      </c>
      <c r="D35" s="214"/>
      <c r="E35" s="18"/>
      <c r="F35" s="18">
        <f>COUNTIF(F8:F34,"x")</f>
        <v>18</v>
      </c>
      <c r="G35" s="18">
        <f t="shared" ref="G35:I35" si="0">COUNTIF(G8:G34,"x")</f>
        <v>0</v>
      </c>
      <c r="H35" s="18">
        <f t="shared" si="0"/>
        <v>9</v>
      </c>
      <c r="I35" s="18">
        <f t="shared" si="0"/>
        <v>0</v>
      </c>
      <c r="J35" s="19"/>
      <c r="K35" s="19"/>
      <c r="L35" s="17"/>
      <c r="M35" s="20">
        <f>SUM(F35:I35)</f>
        <v>27</v>
      </c>
    </row>
    <row r="36" spans="2:13" ht="18.600000000000001">
      <c r="B36" s="487">
        <v>4</v>
      </c>
      <c r="C36" s="64" t="s">
        <v>72</v>
      </c>
      <c r="D36" s="64" t="s">
        <v>17</v>
      </c>
      <c r="E36" s="64" t="s">
        <v>73</v>
      </c>
      <c r="F36" s="64" t="s">
        <v>19</v>
      </c>
      <c r="G36" s="83"/>
      <c r="H36" s="64"/>
      <c r="I36" s="64"/>
      <c r="J36" s="64" t="s">
        <v>74</v>
      </c>
      <c r="K36" s="64"/>
      <c r="L36" s="67"/>
      <c r="M36" s="8"/>
    </row>
    <row r="37" spans="2:13" ht="18.600000000000001">
      <c r="B37" s="488"/>
      <c r="C37" s="64" t="s">
        <v>72</v>
      </c>
      <c r="D37" s="68" t="s">
        <v>17</v>
      </c>
      <c r="E37" s="68" t="s">
        <v>75</v>
      </c>
      <c r="F37" s="68" t="s">
        <v>19</v>
      </c>
      <c r="G37" s="77"/>
      <c r="H37" s="68"/>
      <c r="I37" s="68"/>
      <c r="J37" s="64" t="s">
        <v>74</v>
      </c>
      <c r="K37" s="64"/>
      <c r="L37" s="72"/>
      <c r="M37" s="8"/>
    </row>
    <row r="38" spans="2:13" ht="18.600000000000001">
      <c r="B38" s="488"/>
      <c r="C38" s="64" t="s">
        <v>72</v>
      </c>
      <c r="D38" s="68" t="s">
        <v>22</v>
      </c>
      <c r="E38" s="68" t="s">
        <v>76</v>
      </c>
      <c r="F38" s="68"/>
      <c r="G38" s="68"/>
      <c r="H38" s="74" t="s">
        <v>19</v>
      </c>
      <c r="I38" s="68"/>
      <c r="J38" s="64" t="s">
        <v>77</v>
      </c>
      <c r="K38" s="64" t="s">
        <v>25</v>
      </c>
      <c r="L38" s="72"/>
      <c r="M38" s="8"/>
    </row>
    <row r="39" spans="2:13" ht="18.600000000000001">
      <c r="B39" s="488"/>
      <c r="C39" s="64" t="s">
        <v>72</v>
      </c>
      <c r="D39" s="68" t="s">
        <v>22</v>
      </c>
      <c r="E39" s="68" t="s">
        <v>78</v>
      </c>
      <c r="F39" s="68"/>
      <c r="G39" s="77"/>
      <c r="H39" s="74" t="s">
        <v>19</v>
      </c>
      <c r="I39" s="68"/>
      <c r="J39" s="64" t="s">
        <v>79</v>
      </c>
      <c r="K39" s="64" t="s">
        <v>25</v>
      </c>
      <c r="L39" s="72"/>
      <c r="M39" s="8"/>
    </row>
    <row r="40" spans="2:13" ht="18.600000000000001">
      <c r="B40" s="488"/>
      <c r="C40" s="64" t="s">
        <v>72</v>
      </c>
      <c r="D40" s="68" t="s">
        <v>80</v>
      </c>
      <c r="E40" s="68"/>
      <c r="F40" s="68" t="s">
        <v>19</v>
      </c>
      <c r="G40" s="77"/>
      <c r="H40" s="68"/>
      <c r="I40" s="68"/>
      <c r="J40" s="64" t="s">
        <v>81</v>
      </c>
      <c r="K40" s="64"/>
      <c r="L40" s="72"/>
      <c r="M40" s="8"/>
    </row>
    <row r="41" spans="2:13" ht="18.600000000000001">
      <c r="B41" s="488"/>
      <c r="C41" s="64" t="s">
        <v>72</v>
      </c>
      <c r="D41" s="68" t="s">
        <v>82</v>
      </c>
      <c r="E41" s="68"/>
      <c r="F41" s="68" t="s">
        <v>19</v>
      </c>
      <c r="G41" s="77"/>
      <c r="H41" s="70"/>
      <c r="I41" s="70"/>
      <c r="J41" s="64" t="s">
        <v>83</v>
      </c>
      <c r="K41" s="64"/>
      <c r="L41" s="72"/>
      <c r="M41" s="8"/>
    </row>
    <row r="42" spans="2:13" ht="18.600000000000001">
      <c r="B42" s="488"/>
      <c r="C42" s="64" t="s">
        <v>72</v>
      </c>
      <c r="D42" s="68" t="s">
        <v>22</v>
      </c>
      <c r="E42" s="68" t="s">
        <v>84</v>
      </c>
      <c r="F42" s="68"/>
      <c r="G42" s="77"/>
      <c r="H42" s="74" t="s">
        <v>19</v>
      </c>
      <c r="I42" s="68"/>
      <c r="J42" s="64" t="s">
        <v>85</v>
      </c>
      <c r="K42" s="64" t="s">
        <v>25</v>
      </c>
      <c r="L42" s="72"/>
      <c r="M42" s="8"/>
    </row>
    <row r="43" spans="2:13" ht="18.600000000000001">
      <c r="B43" s="488"/>
      <c r="C43" s="64" t="s">
        <v>72</v>
      </c>
      <c r="D43" s="68" t="s">
        <v>22</v>
      </c>
      <c r="E43" s="68" t="s">
        <v>86</v>
      </c>
      <c r="F43" s="68"/>
      <c r="G43" s="77"/>
      <c r="H43" s="74" t="s">
        <v>19</v>
      </c>
      <c r="I43" s="70"/>
      <c r="J43" s="64" t="s">
        <v>87</v>
      </c>
      <c r="K43" s="64" t="s">
        <v>25</v>
      </c>
      <c r="L43" s="72"/>
      <c r="M43" s="8"/>
    </row>
    <row r="44" spans="2:13" ht="18.600000000000001">
      <c r="B44" s="488"/>
      <c r="C44" s="64" t="s">
        <v>72</v>
      </c>
      <c r="D44" s="68" t="s">
        <v>88</v>
      </c>
      <c r="E44" s="68"/>
      <c r="F44" s="68" t="s">
        <v>19</v>
      </c>
      <c r="G44" s="77"/>
      <c r="H44" s="70"/>
      <c r="I44" s="70"/>
      <c r="J44" s="64" t="s">
        <v>89</v>
      </c>
      <c r="K44" s="64"/>
      <c r="L44" s="72"/>
      <c r="M44" s="8"/>
    </row>
    <row r="45" spans="2:13" ht="18.600000000000001">
      <c r="B45" s="488"/>
      <c r="C45" s="64" t="s">
        <v>72</v>
      </c>
      <c r="D45" s="68" t="s">
        <v>90</v>
      </c>
      <c r="E45" s="68"/>
      <c r="F45" s="68" t="s">
        <v>19</v>
      </c>
      <c r="G45" s="77"/>
      <c r="H45" s="70"/>
      <c r="I45" s="70"/>
      <c r="J45" s="64" t="s">
        <v>91</v>
      </c>
      <c r="K45" s="64"/>
      <c r="L45" s="72"/>
      <c r="M45" s="8"/>
    </row>
    <row r="46" spans="2:13" ht="18.600000000000001">
      <c r="B46" s="488"/>
      <c r="C46" s="64" t="s">
        <v>72</v>
      </c>
      <c r="D46" s="68" t="s">
        <v>92</v>
      </c>
      <c r="E46" s="68"/>
      <c r="F46" s="68" t="s">
        <v>19</v>
      </c>
      <c r="G46" s="77"/>
      <c r="H46" s="70"/>
      <c r="I46" s="70"/>
      <c r="J46" s="64" t="s">
        <v>92</v>
      </c>
      <c r="K46" s="64"/>
      <c r="L46" s="72"/>
      <c r="M46" s="8"/>
    </row>
    <row r="47" spans="2:13" ht="18.600000000000001">
      <c r="B47" s="488"/>
      <c r="C47" s="64" t="s">
        <v>93</v>
      </c>
      <c r="D47" s="68" t="s">
        <v>47</v>
      </c>
      <c r="E47" s="68">
        <v>4</v>
      </c>
      <c r="F47" s="68"/>
      <c r="G47" s="77"/>
      <c r="H47" s="70" t="s">
        <v>19</v>
      </c>
      <c r="I47" s="70"/>
      <c r="J47" s="64" t="s">
        <v>94</v>
      </c>
      <c r="K47" s="64"/>
      <c r="L47" s="72"/>
      <c r="M47" s="8"/>
    </row>
    <row r="48" spans="2:13" ht="18.600000000000001">
      <c r="B48" s="488"/>
      <c r="C48" s="64" t="s">
        <v>93</v>
      </c>
      <c r="D48" s="68" t="s">
        <v>95</v>
      </c>
      <c r="E48" s="68" t="s">
        <v>86</v>
      </c>
      <c r="F48" s="68" t="s">
        <v>19</v>
      </c>
      <c r="G48" s="77"/>
      <c r="H48" s="70"/>
      <c r="I48" s="70"/>
      <c r="J48" s="64" t="s">
        <v>96</v>
      </c>
      <c r="K48" s="64"/>
      <c r="L48" s="72"/>
      <c r="M48" s="8"/>
    </row>
    <row r="49" spans="2:13" ht="18.600000000000001">
      <c r="B49" s="488"/>
      <c r="C49" s="64" t="s">
        <v>93</v>
      </c>
      <c r="D49" s="68" t="s">
        <v>32</v>
      </c>
      <c r="E49" s="68"/>
      <c r="F49" s="68" t="s">
        <v>19</v>
      </c>
      <c r="G49" s="77"/>
      <c r="H49" s="70"/>
      <c r="I49" s="70"/>
      <c r="J49" s="64" t="s">
        <v>97</v>
      </c>
      <c r="K49" s="64"/>
      <c r="L49" s="72"/>
      <c r="M49" s="8"/>
    </row>
    <row r="50" spans="2:13" ht="18.600000000000001">
      <c r="B50" s="488"/>
      <c r="C50" s="64" t="s">
        <v>98</v>
      </c>
      <c r="D50" s="64" t="s">
        <v>17</v>
      </c>
      <c r="E50" s="68" t="s">
        <v>99</v>
      </c>
      <c r="F50" s="68" t="s">
        <v>19</v>
      </c>
      <c r="G50" s="77"/>
      <c r="H50" s="68"/>
      <c r="I50" s="68"/>
      <c r="J50" s="64" t="s">
        <v>100</v>
      </c>
      <c r="K50" s="64"/>
      <c r="L50" s="72"/>
      <c r="M50" s="8"/>
    </row>
    <row r="51" spans="2:13" ht="18.600000000000001">
      <c r="B51" s="488"/>
      <c r="C51" s="64" t="s">
        <v>98</v>
      </c>
      <c r="D51" s="64" t="s">
        <v>17</v>
      </c>
      <c r="E51" s="84" t="s">
        <v>101</v>
      </c>
      <c r="F51" s="68" t="s">
        <v>19</v>
      </c>
      <c r="G51" s="77"/>
      <c r="H51" s="68"/>
      <c r="I51" s="68"/>
      <c r="J51" s="64" t="s">
        <v>100</v>
      </c>
      <c r="K51" s="64"/>
      <c r="L51" s="72"/>
      <c r="M51" s="8"/>
    </row>
    <row r="52" spans="2:13" ht="18.600000000000001">
      <c r="B52" s="488"/>
      <c r="C52" s="64" t="s">
        <v>98</v>
      </c>
      <c r="D52" s="68" t="s">
        <v>22</v>
      </c>
      <c r="E52" s="68" t="s">
        <v>102</v>
      </c>
      <c r="F52" s="68"/>
      <c r="G52" s="77"/>
      <c r="H52" s="70" t="s">
        <v>19</v>
      </c>
      <c r="I52" s="70"/>
      <c r="J52" s="64" t="s">
        <v>103</v>
      </c>
      <c r="K52" s="64" t="s">
        <v>104</v>
      </c>
      <c r="L52" s="72"/>
      <c r="M52" s="8"/>
    </row>
    <row r="53" spans="2:13" ht="18.600000000000001">
      <c r="B53" s="488"/>
      <c r="C53" s="64" t="s">
        <v>98</v>
      </c>
      <c r="D53" s="68" t="s">
        <v>22</v>
      </c>
      <c r="E53" s="68" t="s">
        <v>105</v>
      </c>
      <c r="F53" s="68"/>
      <c r="G53" s="77"/>
      <c r="H53" s="70" t="s">
        <v>19</v>
      </c>
      <c r="I53" s="70"/>
      <c r="J53" s="64" t="s">
        <v>106</v>
      </c>
      <c r="K53" s="64" t="s">
        <v>104</v>
      </c>
      <c r="L53" s="72"/>
      <c r="M53" s="8"/>
    </row>
    <row r="54" spans="2:13" ht="18.600000000000001">
      <c r="B54" s="488"/>
      <c r="C54" s="64" t="s">
        <v>98</v>
      </c>
      <c r="D54" s="68" t="s">
        <v>107</v>
      </c>
      <c r="E54" s="68"/>
      <c r="F54" s="68" t="s">
        <v>108</v>
      </c>
      <c r="G54" s="77"/>
      <c r="H54" s="70"/>
      <c r="I54" s="70"/>
      <c r="J54" s="64" t="s">
        <v>109</v>
      </c>
      <c r="K54" s="64"/>
      <c r="L54" s="72"/>
      <c r="M54" s="8"/>
    </row>
    <row r="55" spans="2:13" ht="18.600000000000001">
      <c r="B55" s="488"/>
      <c r="C55" s="64" t="s">
        <v>98</v>
      </c>
      <c r="D55" s="68" t="s">
        <v>52</v>
      </c>
      <c r="E55" s="68"/>
      <c r="F55" s="68" t="s">
        <v>108</v>
      </c>
      <c r="G55" s="77"/>
      <c r="H55" s="70"/>
      <c r="I55" s="70"/>
      <c r="J55" s="64" t="s">
        <v>110</v>
      </c>
      <c r="K55" s="64"/>
      <c r="L55" s="72"/>
      <c r="M55" s="8"/>
    </row>
    <row r="56" spans="2:13" ht="18.600000000000001">
      <c r="B56" s="488"/>
      <c r="C56" s="64" t="s">
        <v>98</v>
      </c>
      <c r="D56" s="68" t="s">
        <v>22</v>
      </c>
      <c r="E56" s="68" t="s">
        <v>111</v>
      </c>
      <c r="F56" s="73"/>
      <c r="G56" s="77"/>
      <c r="H56" s="70" t="s">
        <v>108</v>
      </c>
      <c r="I56" s="70"/>
      <c r="J56" s="64" t="s">
        <v>112</v>
      </c>
      <c r="K56" s="64" t="s">
        <v>104</v>
      </c>
      <c r="L56" s="72"/>
      <c r="M56" s="8"/>
    </row>
    <row r="57" spans="2:13" ht="18.95" thickBot="1">
      <c r="B57" s="489"/>
      <c r="C57" s="64" t="s">
        <v>98</v>
      </c>
      <c r="D57" s="78" t="s">
        <v>22</v>
      </c>
      <c r="E57" s="78" t="s">
        <v>113</v>
      </c>
      <c r="F57" s="79"/>
      <c r="G57" s="80"/>
      <c r="H57" s="81" t="s">
        <v>108</v>
      </c>
      <c r="I57" s="81"/>
      <c r="J57" s="64" t="s">
        <v>114</v>
      </c>
      <c r="K57" s="64" t="s">
        <v>25</v>
      </c>
      <c r="L57" s="82"/>
      <c r="M57" s="8"/>
    </row>
    <row r="58" spans="2:13" ht="18.95" thickBot="1">
      <c r="B58" s="22"/>
      <c r="C58" s="17" t="s">
        <v>115</v>
      </c>
      <c r="D58" s="214"/>
      <c r="E58" s="18"/>
      <c r="F58" s="18">
        <f>COUNTIF(F36:F57,"x")</f>
        <v>13</v>
      </c>
      <c r="G58" s="18">
        <f>COUNTIF(G36:G57,"x")</f>
        <v>0</v>
      </c>
      <c r="H58" s="19">
        <f>COUNTIF(H36:H57,"x")</f>
        <v>9</v>
      </c>
      <c r="I58" s="19">
        <f>COUNTIF(I36:I57,"x")</f>
        <v>0</v>
      </c>
      <c r="J58" s="19"/>
      <c r="K58" s="19"/>
      <c r="L58" s="17"/>
      <c r="M58" s="26">
        <f>SUM(F58:I58)</f>
        <v>22</v>
      </c>
    </row>
    <row r="59" spans="2:13" ht="18.600000000000001">
      <c r="B59" s="487">
        <v>3</v>
      </c>
      <c r="C59" s="64" t="s">
        <v>116</v>
      </c>
      <c r="D59" s="64" t="s">
        <v>17</v>
      </c>
      <c r="E59" s="64" t="s">
        <v>117</v>
      </c>
      <c r="F59" s="64" t="s">
        <v>19</v>
      </c>
      <c r="G59" s="83"/>
      <c r="H59" s="64"/>
      <c r="I59" s="64"/>
      <c r="J59" s="64" t="s">
        <v>118</v>
      </c>
      <c r="K59" s="64"/>
      <c r="L59" s="67"/>
      <c r="M59" s="8"/>
    </row>
    <row r="60" spans="2:13" ht="18.600000000000001">
      <c r="B60" s="488"/>
      <c r="C60" s="68" t="s">
        <v>116</v>
      </c>
      <c r="D60" s="64" t="s">
        <v>17</v>
      </c>
      <c r="E60" s="68" t="s">
        <v>119</v>
      </c>
      <c r="F60" s="68" t="s">
        <v>19</v>
      </c>
      <c r="G60" s="77"/>
      <c r="H60" s="68"/>
      <c r="I60" s="68"/>
      <c r="J60" s="64" t="s">
        <v>118</v>
      </c>
      <c r="K60" s="68"/>
      <c r="L60" s="72"/>
      <c r="M60" s="8"/>
    </row>
    <row r="61" spans="2:13" ht="18.600000000000001">
      <c r="B61" s="488"/>
      <c r="C61" s="68" t="s">
        <v>116</v>
      </c>
      <c r="D61" s="68" t="s">
        <v>22</v>
      </c>
      <c r="E61" s="68" t="s">
        <v>120</v>
      </c>
      <c r="F61" s="68"/>
      <c r="G61" s="77"/>
      <c r="H61" s="68" t="s">
        <v>19</v>
      </c>
      <c r="I61" s="68"/>
      <c r="J61" s="64" t="s">
        <v>121</v>
      </c>
      <c r="K61" s="70" t="s">
        <v>104</v>
      </c>
      <c r="L61" s="72"/>
      <c r="M61" s="8"/>
    </row>
    <row r="62" spans="2:13" ht="18.600000000000001">
      <c r="B62" s="488"/>
      <c r="C62" s="68" t="s">
        <v>116</v>
      </c>
      <c r="D62" s="68" t="s">
        <v>22</v>
      </c>
      <c r="E62" s="68" t="s">
        <v>122</v>
      </c>
      <c r="F62" s="68"/>
      <c r="G62" s="77"/>
      <c r="H62" s="68" t="s">
        <v>19</v>
      </c>
      <c r="I62" s="68"/>
      <c r="J62" s="64" t="s">
        <v>123</v>
      </c>
      <c r="K62" s="70" t="s">
        <v>104</v>
      </c>
      <c r="L62" s="72"/>
      <c r="M62" s="8"/>
    </row>
    <row r="63" spans="2:13" ht="18.600000000000001">
      <c r="B63" s="488"/>
      <c r="C63" s="68" t="s">
        <v>116</v>
      </c>
      <c r="D63" s="68" t="s">
        <v>34</v>
      </c>
      <c r="E63" s="68"/>
      <c r="F63" s="68" t="s">
        <v>19</v>
      </c>
      <c r="G63" s="77"/>
      <c r="H63" s="68"/>
      <c r="I63" s="68"/>
      <c r="J63" s="64" t="s">
        <v>124</v>
      </c>
      <c r="K63" s="68"/>
      <c r="L63" s="72"/>
      <c r="M63" s="8"/>
    </row>
    <row r="64" spans="2:13" ht="18.600000000000001">
      <c r="B64" s="488"/>
      <c r="C64" s="68" t="s">
        <v>116</v>
      </c>
      <c r="D64" s="68" t="s">
        <v>34</v>
      </c>
      <c r="E64" s="68"/>
      <c r="F64" s="68" t="s">
        <v>19</v>
      </c>
      <c r="G64" s="77"/>
      <c r="H64" s="70"/>
      <c r="I64" s="70"/>
      <c r="J64" s="64" t="s">
        <v>124</v>
      </c>
      <c r="K64" s="70"/>
      <c r="L64" s="72"/>
      <c r="M64" s="8"/>
    </row>
    <row r="65" spans="2:13" ht="18.600000000000001">
      <c r="B65" s="488"/>
      <c r="C65" s="68" t="s">
        <v>116</v>
      </c>
      <c r="D65" s="68" t="s">
        <v>22</v>
      </c>
      <c r="E65" s="68" t="s">
        <v>125</v>
      </c>
      <c r="F65" s="68"/>
      <c r="G65" s="77"/>
      <c r="H65" s="68" t="s">
        <v>19</v>
      </c>
      <c r="I65" s="68"/>
      <c r="J65" s="64" t="s">
        <v>126</v>
      </c>
      <c r="K65" s="70" t="s">
        <v>104</v>
      </c>
      <c r="L65" s="72"/>
      <c r="M65" s="8"/>
    </row>
    <row r="66" spans="2:13" ht="18.600000000000001">
      <c r="B66" s="488"/>
      <c r="C66" s="68" t="s">
        <v>116</v>
      </c>
      <c r="D66" s="68" t="s">
        <v>22</v>
      </c>
      <c r="E66" s="68" t="s">
        <v>127</v>
      </c>
      <c r="F66" s="68"/>
      <c r="G66" s="77"/>
      <c r="H66" s="70" t="s">
        <v>19</v>
      </c>
      <c r="I66" s="70"/>
      <c r="J66" s="64" t="s">
        <v>128</v>
      </c>
      <c r="K66" s="70" t="s">
        <v>104</v>
      </c>
      <c r="L66" s="72"/>
      <c r="M66" s="8"/>
    </row>
    <row r="67" spans="2:13" ht="18.600000000000001">
      <c r="B67" s="488"/>
      <c r="C67" s="68" t="s">
        <v>129</v>
      </c>
      <c r="D67" s="68" t="s">
        <v>47</v>
      </c>
      <c r="E67" s="68">
        <v>3</v>
      </c>
      <c r="F67" s="68"/>
      <c r="G67" s="77"/>
      <c r="H67" s="70" t="s">
        <v>19</v>
      </c>
      <c r="I67" s="70"/>
      <c r="J67" s="64" t="s">
        <v>130</v>
      </c>
      <c r="K67" s="70"/>
      <c r="L67" s="72"/>
      <c r="M67" s="8"/>
    </row>
    <row r="68" spans="2:13" ht="18.600000000000001">
      <c r="B68" s="488"/>
      <c r="C68" s="68" t="s">
        <v>129</v>
      </c>
      <c r="D68" s="68" t="s">
        <v>131</v>
      </c>
      <c r="E68" s="68"/>
      <c r="F68" s="68" t="s">
        <v>19</v>
      </c>
      <c r="G68" s="77"/>
      <c r="H68" s="70"/>
      <c r="I68" s="70"/>
      <c r="J68" s="64" t="s">
        <v>132</v>
      </c>
      <c r="K68" s="70"/>
      <c r="L68" s="72"/>
      <c r="M68" s="8"/>
    </row>
    <row r="69" spans="2:13" ht="18.600000000000001">
      <c r="B69" s="488"/>
      <c r="C69" s="68" t="s">
        <v>129</v>
      </c>
      <c r="D69" s="68" t="s">
        <v>133</v>
      </c>
      <c r="E69" s="68"/>
      <c r="F69" s="68" t="s">
        <v>19</v>
      </c>
      <c r="G69" s="77"/>
      <c r="H69" s="70"/>
      <c r="I69" s="70"/>
      <c r="J69" s="64" t="s">
        <v>134</v>
      </c>
      <c r="K69" s="70"/>
      <c r="L69" s="72"/>
      <c r="M69" s="8"/>
    </row>
    <row r="70" spans="2:13" ht="18.600000000000001">
      <c r="B70" s="488"/>
      <c r="C70" s="68" t="s">
        <v>129</v>
      </c>
      <c r="D70" s="68" t="s">
        <v>133</v>
      </c>
      <c r="E70" s="68"/>
      <c r="F70" s="68" t="s">
        <v>19</v>
      </c>
      <c r="G70" s="77"/>
      <c r="H70" s="70"/>
      <c r="I70" s="70"/>
      <c r="J70" s="64" t="s">
        <v>134</v>
      </c>
      <c r="K70" s="70"/>
      <c r="L70" s="72"/>
      <c r="M70" s="8"/>
    </row>
    <row r="71" spans="2:13" ht="18.600000000000001">
      <c r="B71" s="488"/>
      <c r="C71" s="68" t="s">
        <v>129</v>
      </c>
      <c r="D71" s="68" t="s">
        <v>135</v>
      </c>
      <c r="E71" s="68"/>
      <c r="F71" s="68" t="s">
        <v>19</v>
      </c>
      <c r="G71" s="77"/>
      <c r="H71" s="70"/>
      <c r="I71" s="70"/>
      <c r="J71" s="64" t="s">
        <v>136</v>
      </c>
      <c r="K71" s="70"/>
      <c r="L71" s="72"/>
      <c r="M71" s="8"/>
    </row>
    <row r="72" spans="2:13" ht="18.600000000000001">
      <c r="B72" s="488"/>
      <c r="C72" s="68" t="s">
        <v>137</v>
      </c>
      <c r="D72" s="64" t="s">
        <v>17</v>
      </c>
      <c r="E72" s="68" t="s">
        <v>127</v>
      </c>
      <c r="F72" s="68" t="s">
        <v>19</v>
      </c>
      <c r="G72" s="77"/>
      <c r="H72" s="68"/>
      <c r="I72" s="68"/>
      <c r="J72" s="64" t="s">
        <v>138</v>
      </c>
      <c r="K72" s="68"/>
      <c r="L72" s="72"/>
      <c r="M72" s="8"/>
    </row>
    <row r="73" spans="2:13" ht="18.600000000000001">
      <c r="B73" s="488"/>
      <c r="C73" s="68" t="s">
        <v>137</v>
      </c>
      <c r="D73" s="64" t="s">
        <v>17</v>
      </c>
      <c r="E73" s="68" t="s">
        <v>139</v>
      </c>
      <c r="F73" s="68" t="s">
        <v>19</v>
      </c>
      <c r="G73" s="77"/>
      <c r="H73" s="68"/>
      <c r="I73" s="68"/>
      <c r="J73" s="64" t="s">
        <v>138</v>
      </c>
      <c r="K73" s="68"/>
      <c r="L73" s="72"/>
      <c r="M73" s="8"/>
    </row>
    <row r="74" spans="2:13" ht="18.600000000000001">
      <c r="B74" s="488"/>
      <c r="C74" s="68" t="s">
        <v>137</v>
      </c>
      <c r="D74" s="68" t="s">
        <v>140</v>
      </c>
      <c r="E74" s="68"/>
      <c r="F74" s="68" t="s">
        <v>108</v>
      </c>
      <c r="G74" s="77"/>
      <c r="H74" s="70"/>
      <c r="I74" s="70"/>
      <c r="J74" s="64" t="s">
        <v>141</v>
      </c>
      <c r="K74" s="70"/>
      <c r="L74" s="72"/>
      <c r="M74" s="8"/>
    </row>
    <row r="75" spans="2:13" ht="18.600000000000001">
      <c r="B75" s="488"/>
      <c r="C75" s="68" t="s">
        <v>137</v>
      </c>
      <c r="D75" s="68" t="s">
        <v>34</v>
      </c>
      <c r="E75" s="68"/>
      <c r="F75" s="68" t="s">
        <v>108</v>
      </c>
      <c r="G75" s="77"/>
      <c r="H75" s="70"/>
      <c r="I75" s="70"/>
      <c r="J75" s="64" t="s">
        <v>142</v>
      </c>
      <c r="K75" s="70"/>
      <c r="L75" s="72"/>
      <c r="M75" s="8"/>
    </row>
    <row r="76" spans="2:13" ht="18.600000000000001">
      <c r="B76" s="488"/>
      <c r="C76" s="68" t="s">
        <v>137</v>
      </c>
      <c r="D76" s="68" t="s">
        <v>143</v>
      </c>
      <c r="E76" s="68"/>
      <c r="F76" s="68" t="s">
        <v>108</v>
      </c>
      <c r="G76" s="77"/>
      <c r="H76" s="70"/>
      <c r="I76" s="70"/>
      <c r="J76" s="64" t="s">
        <v>144</v>
      </c>
      <c r="K76" s="70"/>
      <c r="L76" s="72"/>
      <c r="M76" s="8"/>
    </row>
    <row r="77" spans="2:13" ht="18.600000000000001">
      <c r="B77" s="488"/>
      <c r="C77" s="68" t="s">
        <v>137</v>
      </c>
      <c r="D77" s="68" t="s">
        <v>143</v>
      </c>
      <c r="E77" s="68"/>
      <c r="F77" s="68" t="s">
        <v>108</v>
      </c>
      <c r="G77" s="77"/>
      <c r="H77" s="70"/>
      <c r="I77" s="70"/>
      <c r="J77" s="64" t="s">
        <v>145</v>
      </c>
      <c r="K77" s="70"/>
      <c r="L77" s="72"/>
      <c r="M77" s="8"/>
    </row>
    <row r="78" spans="2:13" ht="18.600000000000001">
      <c r="B78" s="488"/>
      <c r="C78" s="68" t="s">
        <v>137</v>
      </c>
      <c r="D78" s="68" t="s">
        <v>146</v>
      </c>
      <c r="E78" s="68"/>
      <c r="F78" s="68"/>
      <c r="G78" s="77"/>
      <c r="H78" s="70"/>
      <c r="I78" s="70"/>
      <c r="J78" s="64" t="s">
        <v>147</v>
      </c>
      <c r="K78" s="70"/>
      <c r="L78" s="72"/>
      <c r="M78" s="8"/>
    </row>
    <row r="79" spans="2:13" ht="18.600000000000001">
      <c r="B79" s="488"/>
      <c r="C79" s="68" t="s">
        <v>137</v>
      </c>
      <c r="D79" s="68" t="s">
        <v>22</v>
      </c>
      <c r="E79" s="68" t="s">
        <v>148</v>
      </c>
      <c r="F79" s="68"/>
      <c r="G79" s="77"/>
      <c r="H79" s="70" t="s">
        <v>108</v>
      </c>
      <c r="I79" s="70"/>
      <c r="J79" s="64" t="s">
        <v>149</v>
      </c>
      <c r="K79" s="70" t="s">
        <v>104</v>
      </c>
      <c r="L79" s="72"/>
      <c r="M79" s="8"/>
    </row>
    <row r="80" spans="2:13" ht="18.600000000000001">
      <c r="B80" s="488"/>
      <c r="C80" s="68" t="s">
        <v>137</v>
      </c>
      <c r="D80" s="68" t="s">
        <v>22</v>
      </c>
      <c r="E80" s="68" t="s">
        <v>150</v>
      </c>
      <c r="F80" s="68"/>
      <c r="G80" s="77"/>
      <c r="H80" s="70" t="s">
        <v>108</v>
      </c>
      <c r="I80" s="70"/>
      <c r="J80" s="64" t="s">
        <v>151</v>
      </c>
      <c r="K80" s="70" t="s">
        <v>104</v>
      </c>
      <c r="L80" s="72"/>
      <c r="M80" s="8"/>
    </row>
    <row r="81" spans="2:13" ht="18.600000000000001">
      <c r="B81" s="488"/>
      <c r="C81" s="68" t="s">
        <v>137</v>
      </c>
      <c r="D81" s="68" t="s">
        <v>140</v>
      </c>
      <c r="E81" s="68"/>
      <c r="F81" s="68" t="s">
        <v>108</v>
      </c>
      <c r="G81" s="77"/>
      <c r="H81" s="70"/>
      <c r="I81" s="70"/>
      <c r="J81" s="64" t="s">
        <v>152</v>
      </c>
      <c r="K81" s="70"/>
      <c r="L81" s="72"/>
      <c r="M81" s="8"/>
    </row>
    <row r="82" spans="2:13" ht="18.600000000000001">
      <c r="B82" s="488"/>
      <c r="C82" s="68" t="s">
        <v>137</v>
      </c>
      <c r="D82" s="68" t="s">
        <v>34</v>
      </c>
      <c r="E82" s="68"/>
      <c r="F82" s="68" t="s">
        <v>108</v>
      </c>
      <c r="G82" s="77"/>
      <c r="H82" s="70"/>
      <c r="I82" s="70"/>
      <c r="J82" s="64" t="s">
        <v>153</v>
      </c>
      <c r="K82" s="70"/>
      <c r="L82" s="72"/>
      <c r="M82" s="8"/>
    </row>
    <row r="83" spans="2:13" ht="18.600000000000001">
      <c r="B83" s="488"/>
      <c r="C83" s="68" t="s">
        <v>137</v>
      </c>
      <c r="D83" s="68" t="s">
        <v>154</v>
      </c>
      <c r="E83" s="68"/>
      <c r="F83" s="68" t="s">
        <v>108</v>
      </c>
      <c r="G83" s="77"/>
      <c r="H83" s="70"/>
      <c r="I83" s="70"/>
      <c r="J83" s="64" t="s">
        <v>155</v>
      </c>
      <c r="K83" s="70"/>
      <c r="L83" s="72"/>
      <c r="M83" s="8"/>
    </row>
    <row r="84" spans="2:13" ht="18.600000000000001">
      <c r="B84" s="488"/>
      <c r="C84" s="68" t="s">
        <v>137</v>
      </c>
      <c r="D84" s="68" t="s">
        <v>156</v>
      </c>
      <c r="E84" s="68"/>
      <c r="F84" s="68" t="s">
        <v>108</v>
      </c>
      <c r="G84" s="77"/>
      <c r="H84" s="70"/>
      <c r="I84" s="70"/>
      <c r="J84" s="64" t="s">
        <v>157</v>
      </c>
      <c r="K84" s="70"/>
      <c r="L84" s="72"/>
      <c r="M84" s="8"/>
    </row>
    <row r="85" spans="2:13" ht="18.600000000000001">
      <c r="B85" s="488"/>
      <c r="C85" s="68" t="s">
        <v>137</v>
      </c>
      <c r="D85" s="68" t="s">
        <v>22</v>
      </c>
      <c r="E85" s="68" t="s">
        <v>158</v>
      </c>
      <c r="F85" s="68"/>
      <c r="G85" s="77"/>
      <c r="H85" s="70" t="s">
        <v>108</v>
      </c>
      <c r="I85" s="70"/>
      <c r="J85" s="64" t="s">
        <v>159</v>
      </c>
      <c r="K85" s="70" t="s">
        <v>104</v>
      </c>
      <c r="L85" s="72"/>
      <c r="M85" s="8"/>
    </row>
    <row r="86" spans="2:13" ht="18.95" thickBot="1">
      <c r="B86" s="489"/>
      <c r="C86" s="78" t="s">
        <v>137</v>
      </c>
      <c r="D86" s="78" t="s">
        <v>22</v>
      </c>
      <c r="E86" s="78" t="s">
        <v>160</v>
      </c>
      <c r="F86" s="79"/>
      <c r="G86" s="80"/>
      <c r="H86" s="81" t="s">
        <v>108</v>
      </c>
      <c r="I86" s="81"/>
      <c r="J86" s="64" t="s">
        <v>161</v>
      </c>
      <c r="K86" s="70" t="s">
        <v>104</v>
      </c>
      <c r="L86" s="82"/>
      <c r="M86" s="8"/>
    </row>
    <row r="87" spans="2:13" ht="18.95" thickBot="1">
      <c r="B87" s="22"/>
      <c r="C87" s="23" t="s">
        <v>162</v>
      </c>
      <c r="D87" s="458"/>
      <c r="E87" s="24"/>
      <c r="F87" s="24">
        <f>COUNTIF(F59:F86,"x")</f>
        <v>18</v>
      </c>
      <c r="G87" s="24">
        <f>COUNTIF(G59:G86,"x")</f>
        <v>0</v>
      </c>
      <c r="H87" s="25">
        <f>COUNTIF(H59:H86,"x")</f>
        <v>9</v>
      </c>
      <c r="I87" s="25">
        <f>COUNTIF(I59:I86,"x")</f>
        <v>0</v>
      </c>
      <c r="J87" s="25"/>
      <c r="K87" s="25"/>
      <c r="L87" s="23"/>
      <c r="M87" s="26">
        <f>SUM(F87:I87)</f>
        <v>27</v>
      </c>
    </row>
    <row r="88" spans="2:13" ht="18.600000000000001">
      <c r="B88" s="487">
        <v>2</v>
      </c>
      <c r="C88" s="64" t="s">
        <v>163</v>
      </c>
      <c r="D88" s="64" t="s">
        <v>17</v>
      </c>
      <c r="E88" s="64" t="s">
        <v>164</v>
      </c>
      <c r="F88" s="64" t="s">
        <v>19</v>
      </c>
      <c r="G88" s="66"/>
      <c r="H88" s="64"/>
      <c r="I88" s="64"/>
      <c r="J88" s="64" t="s">
        <v>165</v>
      </c>
      <c r="K88" s="64"/>
      <c r="L88" s="67"/>
      <c r="M88" s="8"/>
    </row>
    <row r="89" spans="2:13" ht="18.600000000000001">
      <c r="B89" s="488"/>
      <c r="C89" s="64" t="s">
        <v>163</v>
      </c>
      <c r="D89" s="64" t="s">
        <v>17</v>
      </c>
      <c r="E89" s="68" t="s">
        <v>166</v>
      </c>
      <c r="F89" s="68" t="s">
        <v>19</v>
      </c>
      <c r="G89" s="71"/>
      <c r="H89" s="68"/>
      <c r="I89" s="68"/>
      <c r="J89" s="64" t="s">
        <v>165</v>
      </c>
      <c r="K89" s="68"/>
      <c r="L89" s="72"/>
      <c r="M89" s="8"/>
    </row>
    <row r="90" spans="2:13" ht="18.600000000000001">
      <c r="B90" s="488"/>
      <c r="C90" s="64" t="s">
        <v>163</v>
      </c>
      <c r="D90" s="68" t="s">
        <v>140</v>
      </c>
      <c r="E90" s="68"/>
      <c r="F90" s="68" t="s">
        <v>19</v>
      </c>
      <c r="G90" s="71"/>
      <c r="H90" s="68"/>
      <c r="I90" s="68"/>
      <c r="J90" s="64" t="s">
        <v>167</v>
      </c>
      <c r="K90" s="68"/>
      <c r="L90" s="72"/>
      <c r="M90" s="8"/>
    </row>
    <row r="91" spans="2:13" ht="18.600000000000001">
      <c r="B91" s="488"/>
      <c r="C91" s="64" t="s">
        <v>163</v>
      </c>
      <c r="D91" s="68" t="s">
        <v>22</v>
      </c>
      <c r="E91" s="68" t="s">
        <v>168</v>
      </c>
      <c r="F91" s="68"/>
      <c r="G91" s="71"/>
      <c r="H91" s="68" t="s">
        <v>19</v>
      </c>
      <c r="I91" s="68"/>
      <c r="J91" s="64" t="s">
        <v>169</v>
      </c>
      <c r="K91" s="70" t="s">
        <v>104</v>
      </c>
      <c r="L91" s="72"/>
      <c r="M91" s="8"/>
    </row>
    <row r="92" spans="2:13" ht="18.600000000000001">
      <c r="B92" s="488"/>
      <c r="C92" s="64" t="s">
        <v>163</v>
      </c>
      <c r="D92" s="68" t="s">
        <v>22</v>
      </c>
      <c r="E92" s="68" t="s">
        <v>170</v>
      </c>
      <c r="F92" s="68"/>
      <c r="G92" s="71"/>
      <c r="H92" s="68" t="s">
        <v>19</v>
      </c>
      <c r="I92" s="68"/>
      <c r="J92" s="64" t="s">
        <v>171</v>
      </c>
      <c r="K92" s="70" t="s">
        <v>104</v>
      </c>
      <c r="L92" s="72"/>
      <c r="M92" s="8"/>
    </row>
    <row r="93" spans="2:13" ht="18.600000000000001">
      <c r="B93" s="488"/>
      <c r="C93" s="64" t="s">
        <v>163</v>
      </c>
      <c r="D93" s="68" t="s">
        <v>172</v>
      </c>
      <c r="E93" s="68"/>
      <c r="F93" s="68" t="s">
        <v>19</v>
      </c>
      <c r="G93" s="71"/>
      <c r="H93" s="74"/>
      <c r="I93" s="74"/>
      <c r="J93" s="64" t="s">
        <v>173</v>
      </c>
      <c r="K93" s="70"/>
      <c r="L93" s="72"/>
      <c r="M93" s="8"/>
    </row>
    <row r="94" spans="2:13" ht="18.600000000000001">
      <c r="B94" s="488"/>
      <c r="C94" s="64" t="s">
        <v>163</v>
      </c>
      <c r="D94" s="68" t="s">
        <v>34</v>
      </c>
      <c r="E94" s="68"/>
      <c r="F94" s="68" t="s">
        <v>19</v>
      </c>
      <c r="G94" s="71"/>
      <c r="H94" s="68"/>
      <c r="I94" s="68"/>
      <c r="J94" s="64" t="s">
        <v>174</v>
      </c>
      <c r="K94" s="70"/>
      <c r="L94" s="72"/>
      <c r="M94" s="8"/>
    </row>
    <row r="95" spans="2:13" ht="18.600000000000001">
      <c r="B95" s="488"/>
      <c r="C95" s="64" t="s">
        <v>163</v>
      </c>
      <c r="D95" s="68" t="s">
        <v>175</v>
      </c>
      <c r="E95" s="68"/>
      <c r="F95" s="68" t="s">
        <v>19</v>
      </c>
      <c r="G95" s="71"/>
      <c r="H95" s="74"/>
      <c r="I95" s="74"/>
      <c r="J95" s="64" t="s">
        <v>176</v>
      </c>
      <c r="K95" s="70"/>
      <c r="L95" s="72"/>
      <c r="M95" s="8"/>
    </row>
    <row r="96" spans="2:13" ht="18.600000000000001">
      <c r="B96" s="488"/>
      <c r="C96" s="64" t="s">
        <v>163</v>
      </c>
      <c r="D96" s="68" t="s">
        <v>22</v>
      </c>
      <c r="E96" s="68" t="s">
        <v>177</v>
      </c>
      <c r="F96" s="68"/>
      <c r="G96" s="71"/>
      <c r="H96" s="74" t="s">
        <v>19</v>
      </c>
      <c r="I96" s="74"/>
      <c r="J96" s="64" t="s">
        <v>178</v>
      </c>
      <c r="K96" s="70" t="s">
        <v>104</v>
      </c>
      <c r="L96" s="72" t="s">
        <v>179</v>
      </c>
      <c r="M96" s="8"/>
    </row>
    <row r="97" spans="2:13" ht="18.600000000000001">
      <c r="B97" s="488"/>
      <c r="C97" s="64" t="s">
        <v>163</v>
      </c>
      <c r="D97" s="68" t="s">
        <v>22</v>
      </c>
      <c r="E97" s="68" t="s">
        <v>177</v>
      </c>
      <c r="F97" s="68"/>
      <c r="G97" s="71"/>
      <c r="H97" s="74" t="s">
        <v>19</v>
      </c>
      <c r="I97" s="74"/>
      <c r="J97" s="64" t="s">
        <v>180</v>
      </c>
      <c r="K97" s="70" t="s">
        <v>104</v>
      </c>
      <c r="L97" s="72" t="s">
        <v>179</v>
      </c>
      <c r="M97" s="8"/>
    </row>
    <row r="98" spans="2:13" ht="18.600000000000001">
      <c r="B98" s="488"/>
      <c r="C98" s="64" t="s">
        <v>181</v>
      </c>
      <c r="D98" s="68" t="s">
        <v>47</v>
      </c>
      <c r="E98" s="84" t="s">
        <v>182</v>
      </c>
      <c r="F98" s="68"/>
      <c r="G98" s="71"/>
      <c r="H98" s="74" t="s">
        <v>19</v>
      </c>
      <c r="I98" s="74"/>
      <c r="J98" s="64" t="s">
        <v>183</v>
      </c>
      <c r="K98" s="70"/>
      <c r="L98" s="72"/>
      <c r="M98" s="8"/>
    </row>
    <row r="99" spans="2:13" ht="18.600000000000001">
      <c r="B99" s="488"/>
      <c r="C99" s="64" t="s">
        <v>181</v>
      </c>
      <c r="D99" s="68" t="s">
        <v>156</v>
      </c>
      <c r="E99" s="84"/>
      <c r="F99" s="68" t="s">
        <v>19</v>
      </c>
      <c r="G99" s="71"/>
      <c r="H99" s="74"/>
      <c r="I99" s="74"/>
      <c r="J99" s="64" t="s">
        <v>184</v>
      </c>
      <c r="K99" s="70"/>
      <c r="L99" s="72"/>
      <c r="M99" s="8"/>
    </row>
    <row r="100" spans="2:13" ht="18.600000000000001">
      <c r="B100" s="488"/>
      <c r="C100" s="64" t="s">
        <v>181</v>
      </c>
      <c r="D100" s="68" t="s">
        <v>34</v>
      </c>
      <c r="E100" s="68"/>
      <c r="F100" s="68" t="s">
        <v>19</v>
      </c>
      <c r="G100" s="71"/>
      <c r="H100" s="74"/>
      <c r="I100" s="74"/>
      <c r="J100" s="64" t="s">
        <v>185</v>
      </c>
      <c r="K100" s="70"/>
      <c r="L100" s="72"/>
      <c r="M100" s="8"/>
    </row>
    <row r="101" spans="2:13" ht="18.600000000000001">
      <c r="B101" s="488"/>
      <c r="C101" s="64" t="s">
        <v>181</v>
      </c>
      <c r="D101" s="68" t="s">
        <v>133</v>
      </c>
      <c r="E101" s="68"/>
      <c r="F101" s="68" t="s">
        <v>19</v>
      </c>
      <c r="G101" s="71"/>
      <c r="H101" s="74"/>
      <c r="I101" s="74"/>
      <c r="J101" s="64" t="s">
        <v>186</v>
      </c>
      <c r="K101" s="70"/>
      <c r="L101" s="72"/>
      <c r="M101" s="8"/>
    </row>
    <row r="102" spans="2:13" ht="18.600000000000001">
      <c r="B102" s="488"/>
      <c r="C102" s="64" t="s">
        <v>187</v>
      </c>
      <c r="D102" s="64" t="s">
        <v>17</v>
      </c>
      <c r="E102" s="85" t="s">
        <v>177</v>
      </c>
      <c r="F102" s="68" t="s">
        <v>19</v>
      </c>
      <c r="G102" s="71"/>
      <c r="H102" s="68"/>
      <c r="I102" s="68"/>
      <c r="J102" s="64" t="s">
        <v>188</v>
      </c>
      <c r="K102" s="68"/>
      <c r="L102" s="72"/>
      <c r="M102" s="8"/>
    </row>
    <row r="103" spans="2:13" ht="18.600000000000001">
      <c r="B103" s="488"/>
      <c r="C103" s="64" t="s">
        <v>187</v>
      </c>
      <c r="D103" s="64" t="s">
        <v>17</v>
      </c>
      <c r="E103" s="68" t="s">
        <v>189</v>
      </c>
      <c r="F103" s="68" t="s">
        <v>19</v>
      </c>
      <c r="G103" s="71"/>
      <c r="H103" s="68"/>
      <c r="I103" s="68"/>
      <c r="J103" s="64" t="s">
        <v>188</v>
      </c>
      <c r="K103" s="68"/>
      <c r="L103" s="72"/>
      <c r="M103" s="8"/>
    </row>
    <row r="104" spans="2:13" ht="18.600000000000001">
      <c r="B104" s="488"/>
      <c r="C104" s="64" t="s">
        <v>187</v>
      </c>
      <c r="D104" s="68" t="s">
        <v>32</v>
      </c>
      <c r="E104" s="68"/>
      <c r="F104" s="68" t="s">
        <v>19</v>
      </c>
      <c r="G104" s="71"/>
      <c r="H104" s="74"/>
      <c r="I104" s="74"/>
      <c r="J104" s="64" t="s">
        <v>190</v>
      </c>
      <c r="K104" s="70"/>
      <c r="L104" s="72"/>
      <c r="M104" s="8"/>
    </row>
    <row r="105" spans="2:13" ht="18.600000000000001">
      <c r="B105" s="488"/>
      <c r="C105" s="64" t="s">
        <v>187</v>
      </c>
      <c r="D105" s="68" t="s">
        <v>32</v>
      </c>
      <c r="E105" s="68"/>
      <c r="F105" s="68" t="s">
        <v>19</v>
      </c>
      <c r="G105" s="71"/>
      <c r="H105" s="74"/>
      <c r="I105" s="74"/>
      <c r="J105" s="64" t="s">
        <v>191</v>
      </c>
      <c r="K105" s="70"/>
      <c r="L105" s="72"/>
      <c r="M105" s="8"/>
    </row>
    <row r="106" spans="2:13" ht="18.600000000000001">
      <c r="B106" s="488"/>
      <c r="C106" s="64" t="s">
        <v>187</v>
      </c>
      <c r="D106" s="68" t="s">
        <v>22</v>
      </c>
      <c r="E106" s="68" t="s">
        <v>192</v>
      </c>
      <c r="F106" s="68"/>
      <c r="G106" s="71"/>
      <c r="H106" s="74" t="s">
        <v>19</v>
      </c>
      <c r="I106" s="74"/>
      <c r="J106" s="64" t="s">
        <v>188</v>
      </c>
      <c r="K106" s="70" t="s">
        <v>104</v>
      </c>
      <c r="L106" s="72"/>
      <c r="M106" s="8"/>
    </row>
    <row r="107" spans="2:13" ht="18.600000000000001">
      <c r="B107" s="488"/>
      <c r="C107" s="64" t="s">
        <v>187</v>
      </c>
      <c r="D107" s="68" t="s">
        <v>22</v>
      </c>
      <c r="E107" s="68" t="s">
        <v>193</v>
      </c>
      <c r="F107" s="68"/>
      <c r="G107" s="71"/>
      <c r="H107" s="74" t="s">
        <v>19</v>
      </c>
      <c r="I107" s="74"/>
      <c r="J107" s="64" t="s">
        <v>194</v>
      </c>
      <c r="K107" s="70" t="s">
        <v>104</v>
      </c>
      <c r="L107" s="72"/>
      <c r="M107" s="8"/>
    </row>
    <row r="108" spans="2:13" ht="18.600000000000001">
      <c r="B108" s="488"/>
      <c r="C108" s="64" t="s">
        <v>187</v>
      </c>
      <c r="D108" s="68" t="s">
        <v>34</v>
      </c>
      <c r="E108" s="68"/>
      <c r="F108" s="68" t="s">
        <v>19</v>
      </c>
      <c r="G108" s="71"/>
      <c r="H108" s="74"/>
      <c r="I108" s="74"/>
      <c r="J108" s="64" t="s">
        <v>195</v>
      </c>
      <c r="K108" s="70"/>
      <c r="L108" s="72"/>
      <c r="M108" s="8"/>
    </row>
    <row r="109" spans="2:13" ht="18.600000000000001">
      <c r="B109" s="488"/>
      <c r="C109" s="64" t="s">
        <v>187</v>
      </c>
      <c r="D109" s="68" t="s">
        <v>34</v>
      </c>
      <c r="E109" s="68"/>
      <c r="F109" s="68" t="s">
        <v>19</v>
      </c>
      <c r="G109" s="71"/>
      <c r="H109" s="74"/>
      <c r="I109" s="74"/>
      <c r="J109" s="64" t="s">
        <v>196</v>
      </c>
      <c r="K109" s="70"/>
      <c r="L109" s="72"/>
      <c r="M109" s="8"/>
    </row>
    <row r="110" spans="2:13" ht="18.600000000000001">
      <c r="B110" s="488"/>
      <c r="C110" s="64" t="s">
        <v>187</v>
      </c>
      <c r="D110" s="68" t="s">
        <v>34</v>
      </c>
      <c r="E110" s="68"/>
      <c r="F110" s="68" t="s">
        <v>19</v>
      </c>
      <c r="G110" s="71"/>
      <c r="H110" s="74"/>
      <c r="I110" s="74"/>
      <c r="J110" s="64" t="s">
        <v>197</v>
      </c>
      <c r="K110" s="70"/>
      <c r="L110" s="72"/>
      <c r="M110" s="8"/>
    </row>
    <row r="111" spans="2:13" ht="18.600000000000001">
      <c r="B111" s="488"/>
      <c r="C111" s="64" t="s">
        <v>187</v>
      </c>
      <c r="D111" s="68" t="s">
        <v>22</v>
      </c>
      <c r="E111" s="68" t="s">
        <v>198</v>
      </c>
      <c r="F111" s="68"/>
      <c r="G111" s="71"/>
      <c r="H111" s="74" t="s">
        <v>19</v>
      </c>
      <c r="I111" s="74"/>
      <c r="J111" s="64" t="s">
        <v>199</v>
      </c>
      <c r="K111" s="70" t="s">
        <v>104</v>
      </c>
      <c r="L111" s="72"/>
      <c r="M111" s="8"/>
    </row>
    <row r="112" spans="2:13" ht="18.95" thickBot="1">
      <c r="B112" s="489"/>
      <c r="C112" s="64" t="s">
        <v>187</v>
      </c>
      <c r="D112" s="78" t="s">
        <v>22</v>
      </c>
      <c r="E112" s="78" t="s">
        <v>200</v>
      </c>
      <c r="F112" s="78"/>
      <c r="G112" s="86"/>
      <c r="H112" s="87" t="s">
        <v>19</v>
      </c>
      <c r="I112" s="87"/>
      <c r="J112" s="64" t="s">
        <v>201</v>
      </c>
      <c r="K112" s="70" t="s">
        <v>104</v>
      </c>
      <c r="L112" s="82"/>
      <c r="M112" s="8"/>
    </row>
    <row r="113" spans="2:13" ht="18.95" thickBot="1">
      <c r="B113" s="22"/>
      <c r="C113" s="23" t="s">
        <v>202</v>
      </c>
      <c r="D113" s="458"/>
      <c r="E113" s="24"/>
      <c r="F113" s="24">
        <f>COUNTIF(F88:F112,"x")</f>
        <v>16</v>
      </c>
      <c r="G113" s="24">
        <f>COUNTIF(G88:G112,"x")</f>
        <v>0</v>
      </c>
      <c r="H113" s="24">
        <f>COUNTIF(H88:H112,"x")</f>
        <v>9</v>
      </c>
      <c r="I113" s="24">
        <f>COUNTIF(I88:I112,"x")</f>
        <v>0</v>
      </c>
      <c r="J113" s="25"/>
      <c r="K113" s="25"/>
      <c r="L113" s="23"/>
      <c r="M113" s="26">
        <f>SUM(F113:I113)</f>
        <v>25</v>
      </c>
    </row>
    <row r="114" spans="2:13" ht="18.600000000000001">
      <c r="B114" s="487">
        <v>1</v>
      </c>
      <c r="C114" s="64" t="s">
        <v>203</v>
      </c>
      <c r="D114" s="64" t="s">
        <v>17</v>
      </c>
      <c r="E114" s="64" t="s">
        <v>204</v>
      </c>
      <c r="F114" s="64" t="s">
        <v>19</v>
      </c>
      <c r="G114" s="83"/>
      <c r="H114" s="64"/>
      <c r="I114" s="64"/>
      <c r="J114" s="64" t="s">
        <v>205</v>
      </c>
      <c r="K114" s="64"/>
      <c r="L114" s="67"/>
      <c r="M114" s="8"/>
    </row>
    <row r="115" spans="2:13" ht="18.600000000000001">
      <c r="B115" s="488"/>
      <c r="C115" s="68" t="s">
        <v>203</v>
      </c>
      <c r="D115" s="64" t="s">
        <v>17</v>
      </c>
      <c r="E115" s="68" t="s">
        <v>206</v>
      </c>
      <c r="F115" s="68" t="s">
        <v>19</v>
      </c>
      <c r="G115" s="77"/>
      <c r="H115" s="68"/>
      <c r="I115" s="68"/>
      <c r="J115" s="68" t="s">
        <v>205</v>
      </c>
      <c r="K115" s="68"/>
      <c r="L115" s="72"/>
      <c r="M115" s="8"/>
    </row>
    <row r="116" spans="2:13" ht="18.600000000000001">
      <c r="B116" s="488"/>
      <c r="C116" s="68" t="s">
        <v>203</v>
      </c>
      <c r="D116" s="68" t="s">
        <v>22</v>
      </c>
      <c r="E116" s="68" t="s">
        <v>207</v>
      </c>
      <c r="F116" s="68"/>
      <c r="G116" s="77"/>
      <c r="H116" s="68" t="s">
        <v>19</v>
      </c>
      <c r="I116" s="68"/>
      <c r="J116" s="68" t="s">
        <v>208</v>
      </c>
      <c r="K116" s="70" t="s">
        <v>104</v>
      </c>
      <c r="L116" s="72"/>
      <c r="M116" s="8"/>
    </row>
    <row r="117" spans="2:13" ht="18.600000000000001">
      <c r="B117" s="488"/>
      <c r="C117" s="68" t="s">
        <v>203</v>
      </c>
      <c r="D117" s="68" t="s">
        <v>22</v>
      </c>
      <c r="E117" s="68" t="s">
        <v>209</v>
      </c>
      <c r="F117" s="68"/>
      <c r="G117" s="77"/>
      <c r="H117" s="68" t="s">
        <v>19</v>
      </c>
      <c r="I117" s="68"/>
      <c r="J117" s="68" t="s">
        <v>205</v>
      </c>
      <c r="K117" s="70" t="s">
        <v>104</v>
      </c>
      <c r="L117" s="72"/>
      <c r="M117" s="8"/>
    </row>
    <row r="118" spans="2:13" ht="18.600000000000001">
      <c r="B118" s="488"/>
      <c r="C118" s="68" t="s">
        <v>203</v>
      </c>
      <c r="D118" s="68" t="s">
        <v>34</v>
      </c>
      <c r="E118" s="68"/>
      <c r="F118" s="68" t="s">
        <v>19</v>
      </c>
      <c r="G118" s="77"/>
      <c r="H118" s="68"/>
      <c r="I118" s="68"/>
      <c r="J118" s="68" t="s">
        <v>210</v>
      </c>
      <c r="K118" s="68"/>
      <c r="L118" s="72"/>
      <c r="M118" s="8"/>
    </row>
    <row r="119" spans="2:13" ht="18.600000000000001">
      <c r="B119" s="488"/>
      <c r="C119" s="68" t="s">
        <v>203</v>
      </c>
      <c r="D119" s="68" t="s">
        <v>34</v>
      </c>
      <c r="E119" s="68"/>
      <c r="F119" s="68" t="s">
        <v>19</v>
      </c>
      <c r="G119" s="77"/>
      <c r="H119" s="70"/>
      <c r="I119" s="70"/>
      <c r="J119" s="68" t="s">
        <v>210</v>
      </c>
      <c r="K119" s="70"/>
      <c r="L119" s="72"/>
      <c r="M119" s="8"/>
    </row>
    <row r="120" spans="2:13" ht="18.600000000000001">
      <c r="B120" s="488"/>
      <c r="C120" s="68" t="s">
        <v>203</v>
      </c>
      <c r="D120" s="68" t="s">
        <v>22</v>
      </c>
      <c r="E120" s="68" t="s">
        <v>211</v>
      </c>
      <c r="F120" s="68"/>
      <c r="G120" s="77"/>
      <c r="H120" s="68" t="s">
        <v>108</v>
      </c>
      <c r="I120" s="68"/>
      <c r="J120" s="70" t="s">
        <v>212</v>
      </c>
      <c r="K120" s="70" t="s">
        <v>104</v>
      </c>
      <c r="L120" s="72"/>
      <c r="M120" s="8"/>
    </row>
    <row r="121" spans="2:13" ht="18.600000000000001">
      <c r="B121" s="488"/>
      <c r="C121" s="68" t="s">
        <v>203</v>
      </c>
      <c r="D121" s="68" t="s">
        <v>22</v>
      </c>
      <c r="E121" s="68" t="s">
        <v>213</v>
      </c>
      <c r="F121" s="68"/>
      <c r="G121" s="77"/>
      <c r="H121" s="70" t="s">
        <v>108</v>
      </c>
      <c r="I121" s="70"/>
      <c r="J121" s="70" t="s">
        <v>214</v>
      </c>
      <c r="K121" s="70" t="s">
        <v>104</v>
      </c>
      <c r="L121" s="72"/>
      <c r="M121" s="8"/>
    </row>
    <row r="122" spans="2:13" ht="18.600000000000001">
      <c r="B122" s="488"/>
      <c r="C122" s="68" t="s">
        <v>203</v>
      </c>
      <c r="D122" s="68" t="s">
        <v>215</v>
      </c>
      <c r="E122" s="68"/>
      <c r="F122" s="68" t="s">
        <v>19</v>
      </c>
      <c r="G122" s="77"/>
      <c r="H122" s="68"/>
      <c r="I122" s="68"/>
      <c r="J122" s="70" t="s">
        <v>216</v>
      </c>
      <c r="K122" s="70"/>
      <c r="L122" s="72"/>
      <c r="M122" s="8"/>
    </row>
    <row r="123" spans="2:13" ht="18.600000000000001">
      <c r="B123" s="488"/>
      <c r="C123" s="68" t="s">
        <v>203</v>
      </c>
      <c r="D123" s="68" t="s">
        <v>34</v>
      </c>
      <c r="E123" s="68"/>
      <c r="F123" s="68" t="s">
        <v>19</v>
      </c>
      <c r="G123" s="77"/>
      <c r="H123" s="68"/>
      <c r="I123" s="68"/>
      <c r="J123" s="70" t="s">
        <v>217</v>
      </c>
      <c r="K123" s="70"/>
      <c r="L123" s="72"/>
      <c r="M123" s="8"/>
    </row>
    <row r="124" spans="2:13" ht="18.600000000000001">
      <c r="B124" s="488"/>
      <c r="C124" s="68" t="s">
        <v>203</v>
      </c>
      <c r="D124" s="68" t="s">
        <v>34</v>
      </c>
      <c r="E124" s="68"/>
      <c r="F124" s="68" t="s">
        <v>19</v>
      </c>
      <c r="G124" s="77"/>
      <c r="H124" s="68"/>
      <c r="I124" s="68"/>
      <c r="J124" s="70" t="s">
        <v>217</v>
      </c>
      <c r="K124" s="70"/>
      <c r="L124" s="72"/>
      <c r="M124" s="8"/>
    </row>
    <row r="125" spans="2:13" ht="18.600000000000001">
      <c r="B125" s="488"/>
      <c r="C125" s="68" t="s">
        <v>218</v>
      </c>
      <c r="D125" s="68" t="s">
        <v>47</v>
      </c>
      <c r="E125" s="89">
        <v>1</v>
      </c>
      <c r="F125" s="68"/>
      <c r="G125" s="77"/>
      <c r="H125" s="70" t="s">
        <v>19</v>
      </c>
      <c r="I125" s="70"/>
      <c r="J125" s="70" t="s">
        <v>219</v>
      </c>
      <c r="K125" s="70"/>
      <c r="L125" s="72"/>
      <c r="M125" s="8"/>
    </row>
    <row r="126" spans="2:13" ht="18.600000000000001">
      <c r="B126" s="488"/>
      <c r="C126" s="68"/>
      <c r="D126" s="68" t="s">
        <v>220</v>
      </c>
      <c r="E126" s="89"/>
      <c r="F126" s="68" t="s">
        <v>19</v>
      </c>
      <c r="G126" s="77"/>
      <c r="H126" s="70"/>
      <c r="I126" s="70"/>
      <c r="J126" s="70" t="s">
        <v>221</v>
      </c>
      <c r="K126" s="70"/>
      <c r="L126" s="72"/>
      <c r="M126" s="8"/>
    </row>
    <row r="127" spans="2:13" ht="18.600000000000001">
      <c r="B127" s="488"/>
      <c r="C127" s="68" t="s">
        <v>218</v>
      </c>
      <c r="D127" s="68" t="s">
        <v>222</v>
      </c>
      <c r="E127" s="89"/>
      <c r="F127" s="68" t="s">
        <v>19</v>
      </c>
      <c r="G127" s="77"/>
      <c r="H127" s="70"/>
      <c r="I127" s="70"/>
      <c r="J127" s="70" t="s">
        <v>223</v>
      </c>
      <c r="K127" s="70"/>
      <c r="L127" s="72"/>
      <c r="M127" s="8"/>
    </row>
    <row r="128" spans="2:13" ht="18.600000000000001">
      <c r="B128" s="488"/>
      <c r="C128" s="68" t="s">
        <v>218</v>
      </c>
      <c r="D128" s="68" t="s">
        <v>22</v>
      </c>
      <c r="E128" s="85" t="s">
        <v>224</v>
      </c>
      <c r="F128" s="68"/>
      <c r="G128" s="77"/>
      <c r="H128" s="70" t="s">
        <v>19</v>
      </c>
      <c r="I128" s="70"/>
      <c r="J128" s="70" t="s">
        <v>225</v>
      </c>
      <c r="K128" s="70" t="s">
        <v>104</v>
      </c>
      <c r="L128" s="72"/>
      <c r="M128" s="8"/>
    </row>
    <row r="129" spans="2:13" ht="18.600000000000001">
      <c r="B129" s="488"/>
      <c r="C129" s="68" t="s">
        <v>226</v>
      </c>
      <c r="D129" s="68" t="s">
        <v>22</v>
      </c>
      <c r="E129" s="68" t="s">
        <v>227</v>
      </c>
      <c r="F129" s="68"/>
      <c r="G129" s="77"/>
      <c r="H129" s="68" t="s">
        <v>19</v>
      </c>
      <c r="I129" s="68"/>
      <c r="J129" s="68" t="s">
        <v>228</v>
      </c>
      <c r="K129" s="70" t="s">
        <v>104</v>
      </c>
      <c r="L129" s="72"/>
      <c r="M129" s="8"/>
    </row>
    <row r="130" spans="2:13" ht="18.600000000000001">
      <c r="B130" s="488"/>
      <c r="C130" s="68" t="s">
        <v>226</v>
      </c>
      <c r="D130" s="68" t="s">
        <v>22</v>
      </c>
      <c r="E130" s="68" t="s">
        <v>229</v>
      </c>
      <c r="F130" s="68"/>
      <c r="G130" s="77"/>
      <c r="H130" s="68" t="s">
        <v>19</v>
      </c>
      <c r="I130" s="68"/>
      <c r="J130" s="68" t="s">
        <v>230</v>
      </c>
      <c r="K130" s="70" t="s">
        <v>104</v>
      </c>
      <c r="L130" s="72"/>
      <c r="M130" s="8"/>
    </row>
    <row r="131" spans="2:13" ht="18.600000000000001">
      <c r="B131" s="488"/>
      <c r="C131" s="68" t="s">
        <v>226</v>
      </c>
      <c r="D131" s="68" t="s">
        <v>231</v>
      </c>
      <c r="E131" s="68"/>
      <c r="F131" s="68" t="s">
        <v>19</v>
      </c>
      <c r="G131" s="77"/>
      <c r="H131" s="70"/>
      <c r="I131" s="70"/>
      <c r="J131" s="70" t="s">
        <v>232</v>
      </c>
      <c r="K131" s="70"/>
      <c r="L131" s="72"/>
      <c r="M131" s="8"/>
    </row>
    <row r="132" spans="2:13" ht="18.600000000000001">
      <c r="B132" s="488"/>
      <c r="C132" s="68" t="s">
        <v>226</v>
      </c>
      <c r="D132" s="68" t="s">
        <v>231</v>
      </c>
      <c r="E132" s="68"/>
      <c r="F132" s="68" t="s">
        <v>19</v>
      </c>
      <c r="G132" s="77"/>
      <c r="H132" s="70"/>
      <c r="I132" s="70"/>
      <c r="J132" s="70" t="s">
        <v>232</v>
      </c>
      <c r="K132" s="70"/>
      <c r="L132" s="72"/>
      <c r="M132" s="8"/>
    </row>
    <row r="133" spans="2:13" ht="18.600000000000001">
      <c r="B133" s="488"/>
      <c r="C133" s="68" t="s">
        <v>226</v>
      </c>
      <c r="D133" s="68" t="s">
        <v>140</v>
      </c>
      <c r="E133" s="68"/>
      <c r="F133" s="68" t="s">
        <v>19</v>
      </c>
      <c r="G133" s="77"/>
      <c r="H133" s="70"/>
      <c r="I133" s="70"/>
      <c r="J133" s="70" t="s">
        <v>233</v>
      </c>
      <c r="K133" s="70"/>
      <c r="L133" s="72"/>
      <c r="M133" s="8"/>
    </row>
    <row r="134" spans="2:13" ht="18.600000000000001">
      <c r="B134" s="488"/>
      <c r="C134" s="68" t="s">
        <v>226</v>
      </c>
      <c r="D134" s="68" t="s">
        <v>22</v>
      </c>
      <c r="E134" s="68" t="s">
        <v>234</v>
      </c>
      <c r="F134" s="68"/>
      <c r="G134" s="77"/>
      <c r="H134" s="70" t="s">
        <v>19</v>
      </c>
      <c r="I134" s="70"/>
      <c r="J134" s="70" t="s">
        <v>235</v>
      </c>
      <c r="K134" s="70" t="s">
        <v>104</v>
      </c>
      <c r="L134" s="72"/>
      <c r="M134" s="8"/>
    </row>
    <row r="135" spans="2:13" ht="18.600000000000001">
      <c r="B135" s="488"/>
      <c r="C135" s="68" t="s">
        <v>226</v>
      </c>
      <c r="D135" s="68" t="s">
        <v>22</v>
      </c>
      <c r="E135" s="85" t="s">
        <v>213</v>
      </c>
      <c r="F135" s="68"/>
      <c r="G135" s="77"/>
      <c r="H135" s="70" t="s">
        <v>19</v>
      </c>
      <c r="I135" s="70"/>
      <c r="J135" s="70" t="s">
        <v>236</v>
      </c>
      <c r="K135" s="70" t="s">
        <v>104</v>
      </c>
      <c r="L135" s="72"/>
      <c r="M135" s="8"/>
    </row>
    <row r="136" spans="2:13" ht="18.600000000000001">
      <c r="B136" s="488"/>
      <c r="C136" s="68" t="s">
        <v>226</v>
      </c>
      <c r="D136" s="68" t="s">
        <v>231</v>
      </c>
      <c r="E136" s="68"/>
      <c r="F136" s="68" t="s">
        <v>19</v>
      </c>
      <c r="G136" s="77"/>
      <c r="H136" s="70"/>
      <c r="I136" s="70"/>
      <c r="J136" s="70" t="s">
        <v>237</v>
      </c>
      <c r="K136" s="70"/>
      <c r="L136" s="72"/>
      <c r="M136" s="8"/>
    </row>
    <row r="137" spans="2:13" ht="18.600000000000001">
      <c r="B137" s="488"/>
      <c r="C137" s="68" t="s">
        <v>238</v>
      </c>
      <c r="D137" s="68" t="s">
        <v>22</v>
      </c>
      <c r="E137" s="68" t="s">
        <v>239</v>
      </c>
      <c r="F137" s="68"/>
      <c r="G137" s="77"/>
      <c r="H137" s="68" t="s">
        <v>19</v>
      </c>
      <c r="I137" s="68"/>
      <c r="J137" s="68" t="s">
        <v>236</v>
      </c>
      <c r="K137" s="70" t="s">
        <v>104</v>
      </c>
      <c r="L137" s="72"/>
      <c r="M137" s="8"/>
    </row>
    <row r="138" spans="2:13" ht="18.600000000000001">
      <c r="B138" s="488"/>
      <c r="C138" s="68" t="s">
        <v>238</v>
      </c>
      <c r="D138" s="68" t="s">
        <v>240</v>
      </c>
      <c r="E138" s="68"/>
      <c r="F138" s="68"/>
      <c r="G138" s="77"/>
      <c r="H138" s="68" t="s">
        <v>19</v>
      </c>
      <c r="I138" s="68"/>
      <c r="J138" s="68" t="s">
        <v>241</v>
      </c>
      <c r="K138" s="68"/>
      <c r="L138" s="72"/>
      <c r="M138" s="8"/>
    </row>
    <row r="139" spans="2:13" ht="18.600000000000001">
      <c r="B139" s="488"/>
      <c r="C139" s="68" t="s">
        <v>238</v>
      </c>
      <c r="D139" s="68" t="s">
        <v>22</v>
      </c>
      <c r="E139" s="68" t="s">
        <v>242</v>
      </c>
      <c r="F139" s="68"/>
      <c r="G139" s="77"/>
      <c r="H139" s="70" t="s">
        <v>19</v>
      </c>
      <c r="I139" s="70"/>
      <c r="J139" s="70" t="s">
        <v>243</v>
      </c>
      <c r="K139" s="70"/>
      <c r="L139" s="72"/>
      <c r="M139" s="8"/>
    </row>
    <row r="140" spans="2:13" ht="18.600000000000001">
      <c r="B140" s="488"/>
      <c r="C140" s="68" t="s">
        <v>238</v>
      </c>
      <c r="D140" s="68" t="s">
        <v>22</v>
      </c>
      <c r="E140" s="68" t="s">
        <v>244</v>
      </c>
      <c r="F140" s="68"/>
      <c r="G140" s="77"/>
      <c r="H140" s="70" t="s">
        <v>19</v>
      </c>
      <c r="I140" s="70"/>
      <c r="J140" s="70" t="s">
        <v>245</v>
      </c>
      <c r="K140" s="70" t="s">
        <v>104</v>
      </c>
      <c r="L140" s="72"/>
      <c r="M140" s="8"/>
    </row>
    <row r="141" spans="2:13" ht="18.600000000000001">
      <c r="B141" s="488"/>
      <c r="C141" s="68" t="s">
        <v>238</v>
      </c>
      <c r="D141" s="68" t="s">
        <v>34</v>
      </c>
      <c r="E141" s="68"/>
      <c r="F141" s="68" t="s">
        <v>19</v>
      </c>
      <c r="G141" s="77"/>
      <c r="H141" s="70"/>
      <c r="I141" s="70"/>
      <c r="J141" s="70" t="s">
        <v>246</v>
      </c>
      <c r="K141" s="70"/>
      <c r="L141" s="72"/>
      <c r="M141" s="8"/>
    </row>
    <row r="142" spans="2:13" ht="18.600000000000001">
      <c r="B142" s="488"/>
      <c r="C142" s="68" t="s">
        <v>238</v>
      </c>
      <c r="D142" s="68" t="s">
        <v>247</v>
      </c>
      <c r="E142" s="68"/>
      <c r="F142" s="68" t="s">
        <v>19</v>
      </c>
      <c r="G142" s="77"/>
      <c r="H142" s="70"/>
      <c r="I142" s="70"/>
      <c r="J142" s="70" t="s">
        <v>248</v>
      </c>
      <c r="K142" s="70"/>
      <c r="L142" s="72"/>
      <c r="M142" s="8"/>
    </row>
    <row r="143" spans="2:13" ht="18.600000000000001">
      <c r="B143" s="488"/>
      <c r="C143" s="68" t="s">
        <v>238</v>
      </c>
      <c r="D143" s="68" t="s">
        <v>32</v>
      </c>
      <c r="E143" s="68"/>
      <c r="F143" s="68" t="s">
        <v>19</v>
      </c>
      <c r="G143" s="77"/>
      <c r="H143" s="70"/>
      <c r="I143" s="70"/>
      <c r="J143" s="70" t="s">
        <v>249</v>
      </c>
      <c r="K143" s="70"/>
      <c r="L143" s="72"/>
      <c r="M143" s="8"/>
    </row>
    <row r="144" spans="2:13" ht="18.95" thickBot="1">
      <c r="B144" s="489"/>
      <c r="C144" s="78" t="s">
        <v>238</v>
      </c>
      <c r="D144" s="78" t="s">
        <v>22</v>
      </c>
      <c r="E144" s="78" t="s">
        <v>250</v>
      </c>
      <c r="F144" s="78"/>
      <c r="G144" s="80"/>
      <c r="H144" s="81" t="s">
        <v>19</v>
      </c>
      <c r="I144" s="81"/>
      <c r="J144" s="81" t="s">
        <v>251</v>
      </c>
      <c r="K144" s="70" t="s">
        <v>104</v>
      </c>
      <c r="L144" s="82"/>
      <c r="M144" s="8"/>
    </row>
    <row r="145" spans="2:13" ht="18.95" thickBot="1">
      <c r="B145" s="22"/>
      <c r="C145" s="23" t="s">
        <v>252</v>
      </c>
      <c r="D145" s="458"/>
      <c r="E145" s="24"/>
      <c r="F145" s="24">
        <f>COUNTIF(F114:F144,"x")</f>
        <v>16</v>
      </c>
      <c r="G145" s="24">
        <f t="shared" ref="G145:I145" si="1">COUNTIF(G114:G144,"x")</f>
        <v>0</v>
      </c>
      <c r="H145" s="24">
        <f t="shared" si="1"/>
        <v>15</v>
      </c>
      <c r="I145" s="24">
        <f t="shared" si="1"/>
        <v>0</v>
      </c>
      <c r="J145" s="25"/>
      <c r="K145" s="25"/>
      <c r="L145" s="23"/>
      <c r="M145" s="26">
        <f>SUM(F145:I145)</f>
        <v>31</v>
      </c>
    </row>
    <row r="146" spans="2:13" ht="18.600000000000001">
      <c r="B146" s="487" t="s">
        <v>253</v>
      </c>
      <c r="C146" s="64" t="s">
        <v>254</v>
      </c>
      <c r="D146" s="64" t="s">
        <v>17</v>
      </c>
      <c r="E146" s="90">
        <v>0</v>
      </c>
      <c r="F146" s="64" t="s">
        <v>108</v>
      </c>
      <c r="G146" s="83"/>
      <c r="H146" s="64"/>
      <c r="I146" s="64"/>
      <c r="J146" s="64" t="s">
        <v>255</v>
      </c>
      <c r="K146" s="64"/>
      <c r="L146" s="67"/>
      <c r="M146" s="8"/>
    </row>
    <row r="147" spans="2:13" ht="18.600000000000001">
      <c r="B147" s="488"/>
      <c r="C147" s="68" t="s">
        <v>254</v>
      </c>
      <c r="D147" s="68" t="s">
        <v>256</v>
      </c>
      <c r="E147" s="68"/>
      <c r="F147" s="68" t="s">
        <v>108</v>
      </c>
      <c r="G147" s="77"/>
      <c r="H147" s="68"/>
      <c r="I147" s="68"/>
      <c r="J147" s="68" t="s">
        <v>257</v>
      </c>
      <c r="K147" s="68"/>
      <c r="L147" s="72"/>
      <c r="M147" s="8"/>
    </row>
    <row r="148" spans="2:13" ht="18.600000000000001">
      <c r="B148" s="488"/>
      <c r="C148" s="68" t="s">
        <v>254</v>
      </c>
      <c r="D148" s="68" t="s">
        <v>258</v>
      </c>
      <c r="E148" s="68"/>
      <c r="F148" s="68" t="s">
        <v>19</v>
      </c>
      <c r="G148" s="77"/>
      <c r="H148" s="68"/>
      <c r="I148" s="68"/>
      <c r="J148" s="68" t="s">
        <v>259</v>
      </c>
      <c r="K148" s="68"/>
      <c r="L148" s="72"/>
      <c r="M148" s="8"/>
    </row>
    <row r="149" spans="2:13" ht="18.600000000000001">
      <c r="B149" s="488"/>
      <c r="C149" s="68" t="s">
        <v>254</v>
      </c>
      <c r="D149" s="68" t="s">
        <v>260</v>
      </c>
      <c r="E149" s="68"/>
      <c r="F149" s="68" t="s">
        <v>19</v>
      </c>
      <c r="G149" s="77"/>
      <c r="H149" s="68"/>
      <c r="I149" s="68"/>
      <c r="J149" s="68" t="s">
        <v>261</v>
      </c>
      <c r="K149" s="68"/>
      <c r="L149" s="72"/>
      <c r="M149" s="8"/>
    </row>
    <row r="150" spans="2:13" ht="18.600000000000001">
      <c r="B150" s="488"/>
      <c r="C150" s="68" t="s">
        <v>254</v>
      </c>
      <c r="D150" s="68" t="s">
        <v>22</v>
      </c>
      <c r="E150" s="68" t="s">
        <v>262</v>
      </c>
      <c r="F150" s="68"/>
      <c r="G150" s="77"/>
      <c r="H150" s="68" t="s">
        <v>108</v>
      </c>
      <c r="I150" s="68"/>
      <c r="J150" s="68" t="s">
        <v>263</v>
      </c>
      <c r="K150" s="70" t="s">
        <v>104</v>
      </c>
      <c r="L150" s="72"/>
      <c r="M150" s="8"/>
    </row>
    <row r="151" spans="2:13" ht="18.600000000000001">
      <c r="B151" s="488"/>
      <c r="C151" s="68" t="s">
        <v>254</v>
      </c>
      <c r="D151" s="68" t="s">
        <v>22</v>
      </c>
      <c r="E151" s="68" t="s">
        <v>264</v>
      </c>
      <c r="F151" s="68"/>
      <c r="G151" s="77"/>
      <c r="H151" s="70" t="s">
        <v>108</v>
      </c>
      <c r="I151" s="70"/>
      <c r="J151" s="68" t="s">
        <v>265</v>
      </c>
      <c r="K151" s="70" t="s">
        <v>104</v>
      </c>
      <c r="L151" s="72"/>
      <c r="M151" s="8"/>
    </row>
    <row r="152" spans="2:13" ht="18.600000000000001">
      <c r="B152" s="488"/>
      <c r="C152" s="68" t="s">
        <v>254</v>
      </c>
      <c r="D152" s="68" t="s">
        <v>32</v>
      </c>
      <c r="E152" s="68"/>
      <c r="F152" s="68" t="s">
        <v>19</v>
      </c>
      <c r="G152" s="77"/>
      <c r="H152" s="68"/>
      <c r="I152" s="68"/>
      <c r="J152" s="70" t="s">
        <v>266</v>
      </c>
      <c r="K152" s="70"/>
      <c r="L152" s="72"/>
      <c r="M152" s="8"/>
    </row>
    <row r="153" spans="2:13" ht="18.600000000000001">
      <c r="B153" s="488"/>
      <c r="C153" s="68" t="s">
        <v>254</v>
      </c>
      <c r="D153" s="68" t="s">
        <v>22</v>
      </c>
      <c r="E153" s="68" t="s">
        <v>267</v>
      </c>
      <c r="F153" s="68"/>
      <c r="G153" s="77"/>
      <c r="H153" s="70" t="s">
        <v>19</v>
      </c>
      <c r="I153" s="70"/>
      <c r="J153" s="70" t="s">
        <v>268</v>
      </c>
      <c r="K153" s="70" t="s">
        <v>104</v>
      </c>
      <c r="L153" s="72"/>
      <c r="M153" s="8"/>
    </row>
    <row r="154" spans="2:13" ht="18.600000000000001">
      <c r="B154" s="488"/>
      <c r="C154" s="68" t="s">
        <v>254</v>
      </c>
      <c r="D154" s="68" t="s">
        <v>22</v>
      </c>
      <c r="E154" s="68" t="s">
        <v>269</v>
      </c>
      <c r="F154" s="68"/>
      <c r="G154" s="77"/>
      <c r="H154" s="68" t="s">
        <v>19</v>
      </c>
      <c r="I154" s="68"/>
      <c r="J154" s="70" t="s">
        <v>268</v>
      </c>
      <c r="K154" s="70" t="s">
        <v>104</v>
      </c>
      <c r="L154" s="72"/>
      <c r="M154" s="8"/>
    </row>
    <row r="155" spans="2:13" ht="18.600000000000001">
      <c r="B155" s="488"/>
      <c r="C155" s="68" t="s">
        <v>254</v>
      </c>
      <c r="D155" s="68" t="s">
        <v>22</v>
      </c>
      <c r="E155" s="68" t="s">
        <v>270</v>
      </c>
      <c r="F155" s="68"/>
      <c r="G155" s="77"/>
      <c r="H155" s="68" t="s">
        <v>19</v>
      </c>
      <c r="I155" s="68"/>
      <c r="J155" s="70" t="s">
        <v>271</v>
      </c>
      <c r="K155" s="70" t="s">
        <v>104</v>
      </c>
      <c r="L155" s="72"/>
      <c r="M155" s="8"/>
    </row>
    <row r="156" spans="2:13" ht="18.600000000000001">
      <c r="B156" s="488"/>
      <c r="C156" s="68" t="s">
        <v>254</v>
      </c>
      <c r="D156" s="68" t="s">
        <v>272</v>
      </c>
      <c r="E156" s="68"/>
      <c r="F156" s="68" t="s">
        <v>19</v>
      </c>
      <c r="G156" s="77"/>
      <c r="H156" s="68"/>
      <c r="I156" s="68"/>
      <c r="J156" s="70" t="s">
        <v>273</v>
      </c>
      <c r="K156" s="70"/>
      <c r="L156" s="72"/>
      <c r="M156" s="8"/>
    </row>
    <row r="157" spans="2:13" ht="18.600000000000001">
      <c r="B157" s="488"/>
      <c r="C157" s="68" t="s">
        <v>274</v>
      </c>
      <c r="D157" s="68" t="s">
        <v>47</v>
      </c>
      <c r="E157" s="85" t="s">
        <v>269</v>
      </c>
      <c r="F157" s="68"/>
      <c r="G157" s="77"/>
      <c r="H157" s="70" t="s">
        <v>19</v>
      </c>
      <c r="I157" s="70"/>
      <c r="J157" s="70" t="s">
        <v>275</v>
      </c>
      <c r="K157" s="70"/>
      <c r="L157" s="72"/>
      <c r="M157" s="8"/>
    </row>
    <row r="158" spans="2:13" ht="18.600000000000001">
      <c r="B158" s="488"/>
      <c r="C158" s="68" t="s">
        <v>274</v>
      </c>
      <c r="D158" s="68" t="s">
        <v>22</v>
      </c>
      <c r="E158" s="85" t="s">
        <v>276</v>
      </c>
      <c r="F158" s="68"/>
      <c r="G158" s="77"/>
      <c r="H158" s="70" t="s">
        <v>19</v>
      </c>
      <c r="I158" s="70"/>
      <c r="J158" s="70" t="s">
        <v>277</v>
      </c>
      <c r="K158" s="70" t="s">
        <v>104</v>
      </c>
      <c r="L158" s="72"/>
      <c r="M158" s="8"/>
    </row>
    <row r="159" spans="2:13" ht="18.600000000000001">
      <c r="B159" s="488"/>
      <c r="C159" s="68" t="s">
        <v>274</v>
      </c>
      <c r="D159" s="68" t="s">
        <v>22</v>
      </c>
      <c r="E159" s="85" t="s">
        <v>278</v>
      </c>
      <c r="F159" s="68"/>
      <c r="G159" s="77"/>
      <c r="H159" s="70" t="s">
        <v>19</v>
      </c>
      <c r="I159" s="70"/>
      <c r="J159" s="70" t="s">
        <v>277</v>
      </c>
      <c r="K159" s="70" t="s">
        <v>104</v>
      </c>
      <c r="L159" s="72"/>
      <c r="M159" s="8"/>
    </row>
    <row r="160" spans="2:13" ht="18.600000000000001">
      <c r="B160" s="488"/>
      <c r="C160" s="68" t="s">
        <v>274</v>
      </c>
      <c r="D160" s="68" t="s">
        <v>22</v>
      </c>
      <c r="E160" s="85" t="s">
        <v>279</v>
      </c>
      <c r="F160" s="68"/>
      <c r="G160" s="77"/>
      <c r="H160" s="70" t="s">
        <v>19</v>
      </c>
      <c r="I160" s="70"/>
      <c r="J160" s="70" t="s">
        <v>280</v>
      </c>
      <c r="K160" s="70" t="s">
        <v>104</v>
      </c>
      <c r="L160" s="72"/>
      <c r="M160" s="8"/>
    </row>
    <row r="161" spans="2:13" ht="18.600000000000001">
      <c r="B161" s="488"/>
      <c r="C161" s="68" t="s">
        <v>274</v>
      </c>
      <c r="D161" s="68" t="s">
        <v>22</v>
      </c>
      <c r="E161" s="85" t="s">
        <v>281</v>
      </c>
      <c r="F161" s="68"/>
      <c r="G161" s="77"/>
      <c r="H161" s="70" t="s">
        <v>19</v>
      </c>
      <c r="I161" s="70"/>
      <c r="J161" s="70" t="s">
        <v>282</v>
      </c>
      <c r="K161" s="70" t="s">
        <v>104</v>
      </c>
      <c r="L161" s="72"/>
      <c r="M161" s="8"/>
    </row>
    <row r="162" spans="2:13" ht="18.600000000000001">
      <c r="B162" s="488"/>
      <c r="C162" s="68" t="s">
        <v>274</v>
      </c>
      <c r="D162" s="68" t="s">
        <v>283</v>
      </c>
      <c r="E162" s="85"/>
      <c r="F162" s="68" t="s">
        <v>19</v>
      </c>
      <c r="G162" s="77"/>
      <c r="H162" s="70"/>
      <c r="I162" s="70"/>
      <c r="J162" s="70" t="s">
        <v>284</v>
      </c>
      <c r="K162" s="70"/>
      <c r="L162" s="72"/>
      <c r="M162" s="8"/>
    </row>
    <row r="163" spans="2:13" ht="18.600000000000001">
      <c r="B163" s="488"/>
      <c r="C163" s="68" t="s">
        <v>274</v>
      </c>
      <c r="D163" s="68" t="s">
        <v>285</v>
      </c>
      <c r="E163" s="85"/>
      <c r="F163" s="68" t="s">
        <v>19</v>
      </c>
      <c r="G163" s="77"/>
      <c r="H163" s="70"/>
      <c r="I163" s="70"/>
      <c r="J163" s="70" t="s">
        <v>286</v>
      </c>
      <c r="K163" s="70"/>
      <c r="L163" s="72"/>
      <c r="M163" s="8"/>
    </row>
    <row r="164" spans="2:13" ht="18.600000000000001">
      <c r="B164" s="488"/>
      <c r="C164" s="68" t="s">
        <v>274</v>
      </c>
      <c r="D164" s="68" t="s">
        <v>287</v>
      </c>
      <c r="E164" s="85"/>
      <c r="F164" s="68" t="s">
        <v>19</v>
      </c>
      <c r="G164" s="77"/>
      <c r="H164" s="70"/>
      <c r="I164" s="70"/>
      <c r="J164" s="70" t="s">
        <v>288</v>
      </c>
      <c r="K164" s="70"/>
      <c r="L164" s="72"/>
      <c r="M164" s="8"/>
    </row>
    <row r="165" spans="2:13" ht="18.600000000000001">
      <c r="B165" s="488"/>
      <c r="C165" s="68" t="s">
        <v>274</v>
      </c>
      <c r="D165" s="68" t="s">
        <v>289</v>
      </c>
      <c r="E165" s="85"/>
      <c r="F165" s="68" t="s">
        <v>19</v>
      </c>
      <c r="G165" s="77"/>
      <c r="H165" s="70"/>
      <c r="I165" s="70"/>
      <c r="J165" s="70" t="s">
        <v>290</v>
      </c>
      <c r="K165" s="70"/>
      <c r="L165" s="72"/>
      <c r="M165" s="8"/>
    </row>
    <row r="166" spans="2:13" ht="18.600000000000001">
      <c r="B166" s="488"/>
      <c r="C166" s="68" t="s">
        <v>274</v>
      </c>
      <c r="D166" s="68" t="s">
        <v>291</v>
      </c>
      <c r="E166" s="85"/>
      <c r="F166" s="68" t="s">
        <v>19</v>
      </c>
      <c r="G166" s="77"/>
      <c r="H166" s="70"/>
      <c r="I166" s="70"/>
      <c r="J166" s="70" t="s">
        <v>290</v>
      </c>
      <c r="K166" s="70"/>
      <c r="L166" s="72"/>
      <c r="M166" s="8"/>
    </row>
    <row r="167" spans="2:13" ht="18.600000000000001">
      <c r="B167" s="488"/>
      <c r="C167" s="68" t="s">
        <v>274</v>
      </c>
      <c r="D167" s="68" t="s">
        <v>22</v>
      </c>
      <c r="E167" s="91" t="s">
        <v>292</v>
      </c>
      <c r="F167" s="68"/>
      <c r="G167" s="77"/>
      <c r="H167" s="70" t="s">
        <v>19</v>
      </c>
      <c r="I167" s="70"/>
      <c r="J167" s="70" t="s">
        <v>293</v>
      </c>
      <c r="K167" s="70" t="s">
        <v>104</v>
      </c>
      <c r="L167" s="72"/>
      <c r="M167" s="8"/>
    </row>
    <row r="168" spans="2:13" ht="18.600000000000001">
      <c r="B168" s="488"/>
      <c r="C168" s="68" t="s">
        <v>294</v>
      </c>
      <c r="D168" s="68" t="s">
        <v>22</v>
      </c>
      <c r="E168" s="68" t="s">
        <v>295</v>
      </c>
      <c r="F168" s="68"/>
      <c r="G168" s="77"/>
      <c r="H168" s="68" t="s">
        <v>19</v>
      </c>
      <c r="I168" s="68"/>
      <c r="J168" s="68" t="s">
        <v>296</v>
      </c>
      <c r="K168" s="70" t="s">
        <v>104</v>
      </c>
      <c r="L168" s="72"/>
      <c r="M168" s="8"/>
    </row>
    <row r="169" spans="2:13" ht="18.600000000000001">
      <c r="B169" s="488"/>
      <c r="C169" s="68" t="s">
        <v>294</v>
      </c>
      <c r="D169" s="68" t="s">
        <v>256</v>
      </c>
      <c r="E169" s="68"/>
      <c r="F169" s="68" t="s">
        <v>19</v>
      </c>
      <c r="G169" s="77"/>
      <c r="H169" s="68"/>
      <c r="I169" s="68"/>
      <c r="J169" s="68" t="s">
        <v>297</v>
      </c>
      <c r="K169" s="68"/>
      <c r="L169" s="72"/>
      <c r="M169" s="8"/>
    </row>
    <row r="170" spans="2:13" ht="18.600000000000001">
      <c r="B170" s="488"/>
      <c r="C170" s="68" t="s">
        <v>294</v>
      </c>
      <c r="D170" s="68" t="s">
        <v>22</v>
      </c>
      <c r="E170" s="68" t="s">
        <v>298</v>
      </c>
      <c r="F170" s="68"/>
      <c r="G170" s="77"/>
      <c r="H170" s="70" t="s">
        <v>19</v>
      </c>
      <c r="I170" s="70"/>
      <c r="J170" s="70" t="s">
        <v>299</v>
      </c>
      <c r="K170" s="70" t="s">
        <v>104</v>
      </c>
      <c r="L170" s="72"/>
      <c r="M170" s="8"/>
    </row>
    <row r="171" spans="2:13" ht="18.600000000000001">
      <c r="B171" s="488"/>
      <c r="C171" s="68" t="s">
        <v>294</v>
      </c>
      <c r="D171" s="68" t="s">
        <v>22</v>
      </c>
      <c r="E171" s="85" t="s">
        <v>300</v>
      </c>
      <c r="F171" s="68"/>
      <c r="G171" s="77"/>
      <c r="H171" s="70" t="s">
        <v>19</v>
      </c>
      <c r="I171" s="70"/>
      <c r="J171" s="70" t="s">
        <v>301</v>
      </c>
      <c r="K171" s="70" t="s">
        <v>104</v>
      </c>
      <c r="L171" s="72"/>
      <c r="M171" s="8"/>
    </row>
    <row r="172" spans="2:13" ht="18.600000000000001">
      <c r="B172" s="488"/>
      <c r="C172" s="68" t="s">
        <v>294</v>
      </c>
      <c r="D172" s="68" t="s">
        <v>22</v>
      </c>
      <c r="E172" s="68" t="s">
        <v>302</v>
      </c>
      <c r="F172" s="68"/>
      <c r="G172" s="77"/>
      <c r="H172" s="70" t="s">
        <v>19</v>
      </c>
      <c r="I172" s="70"/>
      <c r="J172" s="70" t="s">
        <v>303</v>
      </c>
      <c r="K172" s="70" t="s">
        <v>104</v>
      </c>
      <c r="L172" s="72"/>
      <c r="M172" s="8"/>
    </row>
    <row r="173" spans="2:13" ht="18.600000000000001">
      <c r="B173" s="488"/>
      <c r="C173" s="68" t="s">
        <v>294</v>
      </c>
      <c r="D173" s="68" t="s">
        <v>22</v>
      </c>
      <c r="E173" s="68" t="s">
        <v>304</v>
      </c>
      <c r="F173" s="68"/>
      <c r="G173" s="77"/>
      <c r="H173" s="70" t="s">
        <v>19</v>
      </c>
      <c r="I173" s="70"/>
      <c r="J173" s="70" t="s">
        <v>305</v>
      </c>
      <c r="K173" s="70" t="s">
        <v>104</v>
      </c>
      <c r="L173" s="72"/>
      <c r="M173" s="8"/>
    </row>
    <row r="174" spans="2:13" ht="18.600000000000001">
      <c r="B174" s="488"/>
      <c r="C174" s="68" t="s">
        <v>294</v>
      </c>
      <c r="D174" s="68" t="s">
        <v>306</v>
      </c>
      <c r="E174" s="85" t="s">
        <v>307</v>
      </c>
      <c r="F174" s="68" t="s">
        <v>19</v>
      </c>
      <c r="G174" s="77"/>
      <c r="H174" s="70"/>
      <c r="I174" s="70"/>
      <c r="J174" s="70" t="s">
        <v>303</v>
      </c>
      <c r="K174" s="70"/>
      <c r="L174" s="72"/>
      <c r="M174" s="8"/>
    </row>
    <row r="175" spans="2:13" ht="18.600000000000001">
      <c r="B175" s="488"/>
      <c r="C175" s="68" t="s">
        <v>294</v>
      </c>
      <c r="D175" s="68" t="s">
        <v>308</v>
      </c>
      <c r="E175" s="68" t="s">
        <v>309</v>
      </c>
      <c r="F175" s="68" t="s">
        <v>19</v>
      </c>
      <c r="G175" s="77"/>
      <c r="H175" s="70"/>
      <c r="I175" s="70"/>
      <c r="J175" s="70" t="s">
        <v>303</v>
      </c>
      <c r="K175" s="70"/>
      <c r="L175" s="72"/>
      <c r="M175" s="8"/>
    </row>
    <row r="176" spans="2:13" ht="18.600000000000001">
      <c r="B176" s="488"/>
      <c r="C176" s="68" t="s">
        <v>310</v>
      </c>
      <c r="D176" s="68" t="s">
        <v>22</v>
      </c>
      <c r="E176" s="68"/>
      <c r="F176" s="68" t="s">
        <v>19</v>
      </c>
      <c r="G176" s="77"/>
      <c r="H176" s="68"/>
      <c r="I176" s="68"/>
      <c r="J176" s="68" t="s">
        <v>311</v>
      </c>
      <c r="K176" s="70" t="s">
        <v>104</v>
      </c>
      <c r="L176" s="72"/>
      <c r="M176" s="8"/>
    </row>
    <row r="177" spans="2:13" ht="18.600000000000001">
      <c r="B177" s="488"/>
      <c r="C177" s="68" t="s">
        <v>294</v>
      </c>
      <c r="D177" s="68" t="s">
        <v>256</v>
      </c>
      <c r="E177" s="68"/>
      <c r="F177" s="68" t="s">
        <v>19</v>
      </c>
      <c r="G177" s="77"/>
      <c r="H177" s="68"/>
      <c r="I177" s="68"/>
      <c r="J177" s="68" t="s">
        <v>312</v>
      </c>
      <c r="K177" s="68"/>
      <c r="L177" s="72"/>
      <c r="M177" s="8"/>
    </row>
    <row r="178" spans="2:13" ht="18.600000000000001">
      <c r="B178" s="488"/>
      <c r="C178" s="68" t="s">
        <v>310</v>
      </c>
      <c r="D178" s="68" t="s">
        <v>313</v>
      </c>
      <c r="E178" s="68"/>
      <c r="F178" s="68"/>
      <c r="G178" s="77"/>
      <c r="H178" s="70"/>
      <c r="I178" s="70" t="s">
        <v>19</v>
      </c>
      <c r="J178" s="70" t="s">
        <v>314</v>
      </c>
      <c r="K178" s="70"/>
      <c r="L178" s="72" t="s">
        <v>315</v>
      </c>
      <c r="M178" s="8"/>
    </row>
    <row r="179" spans="2:13" ht="18.600000000000001">
      <c r="B179" s="488"/>
      <c r="C179" s="68" t="s">
        <v>294</v>
      </c>
      <c r="D179" s="68" t="s">
        <v>22</v>
      </c>
      <c r="E179" s="68"/>
      <c r="F179" s="68" t="s">
        <v>19</v>
      </c>
      <c r="G179" s="77"/>
      <c r="H179" s="70"/>
      <c r="I179" s="70"/>
      <c r="J179" s="70" t="s">
        <v>311</v>
      </c>
      <c r="K179" s="70" t="s">
        <v>104</v>
      </c>
      <c r="L179" s="72"/>
      <c r="M179" s="8"/>
    </row>
    <row r="180" spans="2:13" ht="18.600000000000001">
      <c r="B180" s="488"/>
      <c r="C180" s="68" t="s">
        <v>310</v>
      </c>
      <c r="D180" s="68" t="s">
        <v>316</v>
      </c>
      <c r="E180" s="68"/>
      <c r="F180" s="68"/>
      <c r="G180" s="77" t="s">
        <v>19</v>
      </c>
      <c r="H180" s="70"/>
      <c r="I180" s="70"/>
      <c r="J180" s="70" t="s">
        <v>317</v>
      </c>
      <c r="K180" s="70"/>
      <c r="L180" s="72"/>
      <c r="M180" s="8"/>
    </row>
    <row r="181" spans="2:13" ht="18.600000000000001">
      <c r="B181" s="488"/>
      <c r="C181" s="68" t="s">
        <v>294</v>
      </c>
      <c r="D181" s="68" t="s">
        <v>316</v>
      </c>
      <c r="E181" s="68"/>
      <c r="F181" s="68" t="s">
        <v>19</v>
      </c>
      <c r="G181" s="77"/>
      <c r="H181" s="70"/>
      <c r="I181" s="70"/>
      <c r="J181" s="70" t="s">
        <v>317</v>
      </c>
      <c r="K181" s="70"/>
      <c r="L181" s="72"/>
      <c r="M181" s="8"/>
    </row>
    <row r="182" spans="2:13" ht="18.600000000000001">
      <c r="B182" s="488"/>
      <c r="C182" s="68" t="s">
        <v>310</v>
      </c>
      <c r="D182" s="68" t="s">
        <v>318</v>
      </c>
      <c r="E182" s="68"/>
      <c r="F182" s="68" t="s">
        <v>19</v>
      </c>
      <c r="G182" s="77"/>
      <c r="H182" s="70"/>
      <c r="I182" s="70"/>
      <c r="J182" s="70" t="s">
        <v>319</v>
      </c>
      <c r="K182" s="70"/>
      <c r="L182" s="72"/>
      <c r="M182" s="8"/>
    </row>
    <row r="183" spans="2:13" ht="18.600000000000001">
      <c r="B183" s="488"/>
      <c r="C183" s="68" t="s">
        <v>294</v>
      </c>
      <c r="D183" s="68" t="s">
        <v>320</v>
      </c>
      <c r="E183" s="68"/>
      <c r="F183" s="68" t="s">
        <v>19</v>
      </c>
      <c r="G183" s="77"/>
      <c r="H183" s="70"/>
      <c r="I183" s="70"/>
      <c r="J183" s="70" t="s">
        <v>321</v>
      </c>
      <c r="K183" s="70"/>
      <c r="L183" s="72"/>
      <c r="M183" s="8"/>
    </row>
    <row r="184" spans="2:13" ht="18.600000000000001">
      <c r="B184" s="488"/>
      <c r="C184" s="68" t="s">
        <v>310</v>
      </c>
      <c r="D184" s="68" t="s">
        <v>22</v>
      </c>
      <c r="E184" s="68" t="s">
        <v>322</v>
      </c>
      <c r="F184" s="68" t="s">
        <v>19</v>
      </c>
      <c r="G184" s="77"/>
      <c r="H184" s="70"/>
      <c r="I184" s="70"/>
      <c r="J184" s="70" t="s">
        <v>323</v>
      </c>
      <c r="K184" s="70" t="s">
        <v>104</v>
      </c>
      <c r="L184" s="72"/>
      <c r="M184" s="8"/>
    </row>
    <row r="185" spans="2:13" ht="18.600000000000001">
      <c r="B185" s="488"/>
      <c r="C185" s="68" t="s">
        <v>294</v>
      </c>
      <c r="D185" s="68" t="s">
        <v>324</v>
      </c>
      <c r="E185" s="68"/>
      <c r="F185" s="68" t="s">
        <v>19</v>
      </c>
      <c r="G185" s="77"/>
      <c r="H185" s="70"/>
      <c r="I185" s="70"/>
      <c r="J185" s="70" t="s">
        <v>325</v>
      </c>
      <c r="K185" s="70"/>
      <c r="L185" s="72"/>
      <c r="M185" s="8"/>
    </row>
    <row r="186" spans="2:13" ht="18.600000000000001">
      <c r="B186" s="488"/>
      <c r="C186" s="68" t="s">
        <v>310</v>
      </c>
      <c r="D186" s="68" t="s">
        <v>22</v>
      </c>
      <c r="E186" s="68"/>
      <c r="F186" s="68"/>
      <c r="G186" s="77" t="s">
        <v>19</v>
      </c>
      <c r="H186" s="70"/>
      <c r="I186" s="70"/>
      <c r="J186" s="70" t="s">
        <v>326</v>
      </c>
      <c r="K186" s="70" t="s">
        <v>104</v>
      </c>
      <c r="L186" s="72"/>
      <c r="M186" s="8"/>
    </row>
    <row r="187" spans="2:13" ht="18.600000000000001">
      <c r="B187" s="488"/>
      <c r="C187" s="68" t="s">
        <v>294</v>
      </c>
      <c r="D187" s="68" t="s">
        <v>22</v>
      </c>
      <c r="E187" s="68" t="s">
        <v>327</v>
      </c>
      <c r="F187" s="68"/>
      <c r="G187" s="77"/>
      <c r="H187" s="70" t="s">
        <v>19</v>
      </c>
      <c r="I187" s="70"/>
      <c r="J187" s="70" t="s">
        <v>328</v>
      </c>
      <c r="K187" s="70" t="s">
        <v>104</v>
      </c>
      <c r="L187" s="72"/>
      <c r="M187" s="8"/>
    </row>
    <row r="188" spans="2:13" ht="18.600000000000001">
      <c r="B188" s="488"/>
      <c r="C188" s="68" t="s">
        <v>310</v>
      </c>
      <c r="D188" s="68" t="s">
        <v>329</v>
      </c>
      <c r="E188" s="68"/>
      <c r="F188" s="68" t="s">
        <v>19</v>
      </c>
      <c r="G188" s="77"/>
      <c r="H188" s="70"/>
      <c r="I188" s="70"/>
      <c r="J188" s="70" t="s">
        <v>330</v>
      </c>
      <c r="K188" s="70"/>
      <c r="L188" s="72"/>
      <c r="M188" s="8"/>
    </row>
    <row r="189" spans="2:13" ht="18.600000000000001">
      <c r="B189" s="488"/>
      <c r="C189" s="68" t="s">
        <v>294</v>
      </c>
      <c r="D189" s="68" t="s">
        <v>220</v>
      </c>
      <c r="E189" s="68"/>
      <c r="F189" s="68" t="s">
        <v>19</v>
      </c>
      <c r="G189" s="77"/>
      <c r="H189" s="70"/>
      <c r="I189" s="70"/>
      <c r="J189" s="70" t="s">
        <v>331</v>
      </c>
      <c r="K189" s="70"/>
      <c r="L189" s="72"/>
      <c r="M189" s="8"/>
    </row>
    <row r="190" spans="2:13" ht="18.600000000000001">
      <c r="B190" s="488"/>
      <c r="C190" s="68" t="s">
        <v>310</v>
      </c>
      <c r="D190" s="68" t="s">
        <v>22</v>
      </c>
      <c r="E190" s="68" t="s">
        <v>332</v>
      </c>
      <c r="F190" s="68"/>
      <c r="G190" s="77"/>
      <c r="H190" s="70" t="s">
        <v>19</v>
      </c>
      <c r="I190" s="70"/>
      <c r="J190" s="70" t="s">
        <v>333</v>
      </c>
      <c r="K190" s="70" t="s">
        <v>104</v>
      </c>
      <c r="L190" s="72"/>
      <c r="M190" s="8"/>
    </row>
    <row r="191" spans="2:13" ht="18.600000000000001">
      <c r="B191" s="488"/>
      <c r="C191" s="68" t="s">
        <v>294</v>
      </c>
      <c r="D191" s="68" t="s">
        <v>22</v>
      </c>
      <c r="E191" s="68"/>
      <c r="F191" s="68" t="s">
        <v>19</v>
      </c>
      <c r="G191" s="77"/>
      <c r="H191" s="70"/>
      <c r="I191" s="70"/>
      <c r="J191" s="70" t="s">
        <v>334</v>
      </c>
      <c r="K191" s="70" t="s">
        <v>104</v>
      </c>
      <c r="L191" s="72"/>
      <c r="M191" s="8"/>
    </row>
    <row r="192" spans="2:13" ht="18.600000000000001">
      <c r="B192" s="488"/>
      <c r="C192" s="68" t="s">
        <v>310</v>
      </c>
      <c r="D192" s="68" t="s">
        <v>335</v>
      </c>
      <c r="E192" s="68"/>
      <c r="F192" s="68" t="s">
        <v>19</v>
      </c>
      <c r="G192" s="77"/>
      <c r="H192" s="70"/>
      <c r="I192" s="70"/>
      <c r="J192" s="70" t="s">
        <v>336</v>
      </c>
      <c r="K192" s="70"/>
      <c r="L192" s="72"/>
      <c r="M192" s="8"/>
    </row>
    <row r="193" spans="2:13" ht="18.95" thickBot="1">
      <c r="B193" s="489"/>
      <c r="C193" s="78" t="s">
        <v>294</v>
      </c>
      <c r="D193" s="78" t="s">
        <v>335</v>
      </c>
      <c r="E193" s="78"/>
      <c r="F193" s="78" t="s">
        <v>19</v>
      </c>
      <c r="G193" s="80"/>
      <c r="H193" s="81"/>
      <c r="I193" s="81"/>
      <c r="J193" s="81" t="s">
        <v>336</v>
      </c>
      <c r="K193" s="81"/>
      <c r="L193" s="82"/>
      <c r="M193" s="8"/>
    </row>
    <row r="194" spans="2:13" ht="18.95" thickBot="1">
      <c r="B194" s="16"/>
      <c r="C194" s="17" t="s">
        <v>337</v>
      </c>
      <c r="D194" s="214"/>
      <c r="E194" s="18"/>
      <c r="F194" s="18">
        <f>COUNTIF(F146:F193,"x")</f>
        <v>27</v>
      </c>
      <c r="G194" s="18">
        <f>COUNTIF(G146:G193,"x")</f>
        <v>2</v>
      </c>
      <c r="H194" s="18">
        <f>COUNTIF(H146:H193,"x")</f>
        <v>18</v>
      </c>
      <c r="I194" s="18">
        <f>COUNTIF(I146:I193,"x")</f>
        <v>1</v>
      </c>
      <c r="J194" s="19"/>
      <c r="K194" s="19"/>
      <c r="L194" s="17"/>
      <c r="M194" s="20">
        <f>SUM(F194:I194)</f>
        <v>48</v>
      </c>
    </row>
    <row r="195" spans="2:13" ht="18.600000000000001">
      <c r="B195" s="487" t="s">
        <v>338</v>
      </c>
      <c r="C195" s="64" t="s">
        <v>339</v>
      </c>
      <c r="D195" s="64" t="s">
        <v>22</v>
      </c>
      <c r="E195" s="90"/>
      <c r="F195" s="88"/>
      <c r="G195" s="83" t="s">
        <v>108</v>
      </c>
      <c r="H195" s="64"/>
      <c r="I195" s="64"/>
      <c r="J195" s="64" t="s">
        <v>340</v>
      </c>
      <c r="K195" s="64"/>
      <c r="L195" s="67"/>
      <c r="M195" s="8"/>
    </row>
    <row r="196" spans="2:13" ht="18.600000000000001">
      <c r="B196" s="488"/>
      <c r="C196" s="68" t="s">
        <v>339</v>
      </c>
      <c r="D196" s="68" t="s">
        <v>22</v>
      </c>
      <c r="E196" s="68"/>
      <c r="F196" s="73"/>
      <c r="G196" s="77" t="s">
        <v>108</v>
      </c>
      <c r="H196" s="68"/>
      <c r="I196" s="68"/>
      <c r="J196" s="68" t="s">
        <v>341</v>
      </c>
      <c r="K196" s="68"/>
      <c r="L196" s="72"/>
      <c r="M196" s="8"/>
    </row>
    <row r="197" spans="2:13" ht="18.600000000000001">
      <c r="B197" s="488"/>
      <c r="C197" s="68" t="s">
        <v>339</v>
      </c>
      <c r="D197" s="68" t="s">
        <v>342</v>
      </c>
      <c r="E197" s="68"/>
      <c r="F197" s="68"/>
      <c r="G197" s="77" t="s">
        <v>19</v>
      </c>
      <c r="H197" s="68"/>
      <c r="I197" s="68"/>
      <c r="J197" s="68" t="s">
        <v>343</v>
      </c>
      <c r="K197" s="68"/>
      <c r="L197" s="72"/>
      <c r="M197" s="8"/>
    </row>
    <row r="198" spans="2:13" ht="18.600000000000001">
      <c r="B198" s="488"/>
      <c r="C198" s="68" t="s">
        <v>339</v>
      </c>
      <c r="D198" s="68" t="s">
        <v>22</v>
      </c>
      <c r="E198" s="68"/>
      <c r="F198" s="68"/>
      <c r="G198" s="77" t="s">
        <v>19</v>
      </c>
      <c r="H198" s="68"/>
      <c r="I198" s="68"/>
      <c r="J198" s="68" t="s">
        <v>344</v>
      </c>
      <c r="K198" s="68"/>
      <c r="L198" s="72"/>
      <c r="M198" s="8"/>
    </row>
    <row r="199" spans="2:13" ht="18.600000000000001">
      <c r="B199" s="488"/>
      <c r="C199" s="68" t="s">
        <v>339</v>
      </c>
      <c r="D199" s="68" t="s">
        <v>345</v>
      </c>
      <c r="E199" s="68"/>
      <c r="F199" s="68" t="s">
        <v>19</v>
      </c>
      <c r="G199" s="77"/>
      <c r="H199" s="68"/>
      <c r="I199" s="68"/>
      <c r="J199" s="68" t="s">
        <v>346</v>
      </c>
      <c r="K199" s="68"/>
      <c r="L199" s="72"/>
      <c r="M199" s="8"/>
    </row>
    <row r="200" spans="2:13" ht="18.600000000000001">
      <c r="B200" s="488"/>
      <c r="C200" s="68" t="s">
        <v>339</v>
      </c>
      <c r="D200" s="68" t="s">
        <v>22</v>
      </c>
      <c r="E200" s="68"/>
      <c r="F200" s="68" t="s">
        <v>19</v>
      </c>
      <c r="G200" s="77"/>
      <c r="H200" s="70"/>
      <c r="I200" s="70"/>
      <c r="J200" s="68" t="s">
        <v>347</v>
      </c>
      <c r="K200" s="70"/>
      <c r="L200" s="72"/>
      <c r="M200" s="8"/>
    </row>
    <row r="201" spans="2:13" ht="18.600000000000001">
      <c r="B201" s="488"/>
      <c r="C201" s="68" t="s">
        <v>348</v>
      </c>
      <c r="D201" s="68" t="s">
        <v>22</v>
      </c>
      <c r="E201" s="85"/>
      <c r="F201" s="68"/>
      <c r="G201" s="77" t="s">
        <v>108</v>
      </c>
      <c r="H201" s="70"/>
      <c r="I201" s="70"/>
      <c r="J201" s="70" t="s">
        <v>349</v>
      </c>
      <c r="K201" s="70"/>
      <c r="L201" s="72"/>
      <c r="M201" s="8"/>
    </row>
    <row r="202" spans="2:13" ht="18.600000000000001">
      <c r="B202" s="488"/>
      <c r="C202" s="68" t="s">
        <v>348</v>
      </c>
      <c r="D202" s="68" t="s">
        <v>350</v>
      </c>
      <c r="E202" s="85"/>
      <c r="F202" s="68" t="s">
        <v>19</v>
      </c>
      <c r="G202" s="77"/>
      <c r="H202" s="70"/>
      <c r="I202" s="70"/>
      <c r="J202" s="70" t="s">
        <v>351</v>
      </c>
      <c r="K202" s="70"/>
      <c r="L202" s="72"/>
      <c r="M202" s="8"/>
    </row>
    <row r="203" spans="2:13" ht="18.600000000000001">
      <c r="B203" s="488"/>
      <c r="C203" s="68" t="s">
        <v>348</v>
      </c>
      <c r="D203" s="68" t="s">
        <v>352</v>
      </c>
      <c r="E203" s="85"/>
      <c r="F203" s="68"/>
      <c r="G203" s="77" t="s">
        <v>19</v>
      </c>
      <c r="H203" s="70"/>
      <c r="I203" s="70"/>
      <c r="J203" s="70" t="s">
        <v>353</v>
      </c>
      <c r="K203" s="70"/>
      <c r="L203" s="72"/>
      <c r="M203" s="8"/>
    </row>
    <row r="204" spans="2:13" ht="18.600000000000001">
      <c r="B204" s="488"/>
      <c r="C204" s="68" t="s">
        <v>348</v>
      </c>
      <c r="D204" s="68" t="s">
        <v>354</v>
      </c>
      <c r="E204" s="89"/>
      <c r="F204" s="68" t="s">
        <v>19</v>
      </c>
      <c r="G204" s="77"/>
      <c r="H204" s="70"/>
      <c r="I204" s="70"/>
      <c r="J204" s="70" t="s">
        <v>355</v>
      </c>
      <c r="K204" s="70"/>
      <c r="L204" s="72"/>
      <c r="M204" s="8"/>
    </row>
    <row r="205" spans="2:13" ht="18.600000000000001">
      <c r="B205" s="488"/>
      <c r="C205" s="68" t="s">
        <v>348</v>
      </c>
      <c r="D205" s="68" t="s">
        <v>22</v>
      </c>
      <c r="E205" s="89" t="s">
        <v>356</v>
      </c>
      <c r="F205" s="68"/>
      <c r="G205" s="77"/>
      <c r="H205" s="70" t="s">
        <v>19</v>
      </c>
      <c r="I205" s="70"/>
      <c r="J205" s="70" t="s">
        <v>357</v>
      </c>
      <c r="K205" s="70" t="s">
        <v>104</v>
      </c>
      <c r="L205" s="72"/>
      <c r="M205" s="8"/>
    </row>
    <row r="206" spans="2:13" ht="18.600000000000001">
      <c r="B206" s="488"/>
      <c r="C206" s="68" t="s">
        <v>348</v>
      </c>
      <c r="D206" s="68" t="s">
        <v>358</v>
      </c>
      <c r="E206" s="89" t="s">
        <v>359</v>
      </c>
      <c r="F206" s="68"/>
      <c r="G206" s="77" t="s">
        <v>19</v>
      </c>
      <c r="H206" s="70"/>
      <c r="I206" s="70"/>
      <c r="J206" s="70" t="s">
        <v>360</v>
      </c>
      <c r="K206" s="70" t="s">
        <v>104</v>
      </c>
      <c r="L206" s="72"/>
      <c r="M206" s="8"/>
    </row>
    <row r="207" spans="2:13" ht="18.600000000000001">
      <c r="B207" s="488"/>
      <c r="C207" s="68" t="s">
        <v>348</v>
      </c>
      <c r="D207" s="68" t="s">
        <v>22</v>
      </c>
      <c r="E207" s="89"/>
      <c r="F207" s="68"/>
      <c r="G207" s="77" t="s">
        <v>19</v>
      </c>
      <c r="H207" s="70"/>
      <c r="I207" s="70"/>
      <c r="J207" s="70" t="s">
        <v>361</v>
      </c>
      <c r="K207" s="70"/>
      <c r="L207" s="72"/>
      <c r="M207" s="8"/>
    </row>
    <row r="208" spans="2:13" ht="18.600000000000001">
      <c r="B208" s="488"/>
      <c r="C208" s="68" t="s">
        <v>348</v>
      </c>
      <c r="D208" s="68" t="s">
        <v>358</v>
      </c>
      <c r="E208" s="89"/>
      <c r="F208" s="68"/>
      <c r="G208" s="77" t="s">
        <v>19</v>
      </c>
      <c r="H208" s="70"/>
      <c r="I208" s="70"/>
      <c r="J208" s="70" t="s">
        <v>362</v>
      </c>
      <c r="K208" s="70"/>
      <c r="L208" s="72"/>
      <c r="M208" s="8"/>
    </row>
    <row r="209" spans="2:13" ht="18.600000000000001">
      <c r="B209" s="488"/>
      <c r="C209" s="68" t="s">
        <v>348</v>
      </c>
      <c r="D209" s="68" t="s">
        <v>22</v>
      </c>
      <c r="E209" s="89" t="s">
        <v>363</v>
      </c>
      <c r="F209" s="68"/>
      <c r="G209" s="77"/>
      <c r="H209" s="70" t="s">
        <v>19</v>
      </c>
      <c r="I209" s="70"/>
      <c r="J209" s="70" t="s">
        <v>364</v>
      </c>
      <c r="K209" s="70" t="s">
        <v>104</v>
      </c>
      <c r="L209" s="72"/>
      <c r="M209" s="8"/>
    </row>
    <row r="210" spans="2:13" ht="18.600000000000001">
      <c r="B210" s="488"/>
      <c r="C210" s="68" t="s">
        <v>365</v>
      </c>
      <c r="D210" s="68" t="s">
        <v>22</v>
      </c>
      <c r="E210" s="68" t="s">
        <v>366</v>
      </c>
      <c r="F210" s="68"/>
      <c r="G210" s="77" t="s">
        <v>19</v>
      </c>
      <c r="H210" s="68"/>
      <c r="I210" s="68"/>
      <c r="J210" s="68" t="s">
        <v>367</v>
      </c>
      <c r="K210" s="70" t="s">
        <v>104</v>
      </c>
      <c r="L210" s="72"/>
      <c r="M210" s="8"/>
    </row>
    <row r="211" spans="2:13" ht="18.600000000000001">
      <c r="B211" s="488"/>
      <c r="C211" s="68" t="s">
        <v>365</v>
      </c>
      <c r="D211" s="68" t="s">
        <v>368</v>
      </c>
      <c r="E211" s="68"/>
      <c r="F211" s="68" t="s">
        <v>19</v>
      </c>
      <c r="G211" s="77"/>
      <c r="H211" s="68"/>
      <c r="I211" s="68"/>
      <c r="J211" s="68" t="s">
        <v>369</v>
      </c>
      <c r="K211" s="68"/>
      <c r="L211" s="92" t="s">
        <v>370</v>
      </c>
      <c r="M211" s="8"/>
    </row>
    <row r="212" spans="2:13" ht="18.600000000000001">
      <c r="B212" s="488"/>
      <c r="C212" s="68" t="s">
        <v>365</v>
      </c>
      <c r="D212" s="68" t="s">
        <v>368</v>
      </c>
      <c r="E212" s="68"/>
      <c r="F212" s="68" t="s">
        <v>19</v>
      </c>
      <c r="G212" s="77"/>
      <c r="H212" s="70"/>
      <c r="I212" s="70"/>
      <c r="J212" s="68" t="s">
        <v>369</v>
      </c>
      <c r="K212" s="70"/>
      <c r="L212" s="93" t="s">
        <v>370</v>
      </c>
      <c r="M212" s="8"/>
    </row>
    <row r="213" spans="2:13" ht="18.600000000000001">
      <c r="B213" s="488"/>
      <c r="C213" s="68" t="s">
        <v>365</v>
      </c>
      <c r="D213" s="68" t="s">
        <v>371</v>
      </c>
      <c r="E213" s="85" t="s">
        <v>372</v>
      </c>
      <c r="F213" s="68"/>
      <c r="G213" s="77" t="s">
        <v>19</v>
      </c>
      <c r="H213" s="70"/>
      <c r="I213" s="70"/>
      <c r="J213" s="70" t="s">
        <v>373</v>
      </c>
      <c r="K213" s="70" t="s">
        <v>104</v>
      </c>
      <c r="L213" s="93"/>
      <c r="M213" s="8"/>
    </row>
    <row r="214" spans="2:13" ht="18.600000000000001">
      <c r="B214" s="488"/>
      <c r="C214" s="68" t="s">
        <v>365</v>
      </c>
      <c r="D214" s="68" t="s">
        <v>374</v>
      </c>
      <c r="E214" s="68"/>
      <c r="F214" s="68" t="s">
        <v>19</v>
      </c>
      <c r="G214" s="77"/>
      <c r="H214" s="70"/>
      <c r="I214" s="70"/>
      <c r="J214" s="70" t="s">
        <v>375</v>
      </c>
      <c r="K214" s="70"/>
      <c r="L214" s="93"/>
      <c r="M214" s="8"/>
    </row>
    <row r="215" spans="2:13" ht="18.600000000000001">
      <c r="B215" s="488"/>
      <c r="C215" s="68" t="s">
        <v>365</v>
      </c>
      <c r="D215" s="68" t="s">
        <v>374</v>
      </c>
      <c r="E215" s="68"/>
      <c r="F215" s="68" t="s">
        <v>19</v>
      </c>
      <c r="G215" s="77"/>
      <c r="H215" s="70"/>
      <c r="I215" s="70"/>
      <c r="J215" s="70" t="s">
        <v>376</v>
      </c>
      <c r="K215" s="70"/>
      <c r="L215" s="93"/>
      <c r="M215" s="8"/>
    </row>
    <row r="216" spans="2:13" ht="18.600000000000001">
      <c r="B216" s="488"/>
      <c r="C216" s="68" t="s">
        <v>365</v>
      </c>
      <c r="D216" s="68" t="s">
        <v>377</v>
      </c>
      <c r="E216" s="85"/>
      <c r="F216" s="68" t="s">
        <v>19</v>
      </c>
      <c r="G216" s="77"/>
      <c r="H216" s="70"/>
      <c r="I216" s="70"/>
      <c r="J216" s="70" t="s">
        <v>378</v>
      </c>
      <c r="K216" s="70"/>
      <c r="L216" s="93" t="s">
        <v>370</v>
      </c>
      <c r="M216" s="8"/>
    </row>
    <row r="217" spans="2:13" ht="18.600000000000001">
      <c r="B217" s="488"/>
      <c r="C217" s="68" t="s">
        <v>365</v>
      </c>
      <c r="D217" s="68" t="s">
        <v>358</v>
      </c>
      <c r="E217" s="68"/>
      <c r="F217" s="68"/>
      <c r="G217" s="77" t="s">
        <v>19</v>
      </c>
      <c r="H217" s="70"/>
      <c r="I217" s="70"/>
      <c r="J217" s="70" t="s">
        <v>379</v>
      </c>
      <c r="K217" s="70"/>
      <c r="L217" s="72"/>
      <c r="M217" s="8"/>
    </row>
    <row r="218" spans="2:13" ht="18.600000000000001">
      <c r="B218" s="488"/>
      <c r="C218" s="68" t="s">
        <v>380</v>
      </c>
      <c r="D218" s="68" t="s">
        <v>381</v>
      </c>
      <c r="E218" s="68" t="s">
        <v>19</v>
      </c>
      <c r="F218" s="68"/>
      <c r="G218" s="77"/>
      <c r="H218" s="68"/>
      <c r="I218" s="68"/>
      <c r="J218" s="68" t="s">
        <v>382</v>
      </c>
      <c r="K218" s="68"/>
      <c r="L218" s="72"/>
      <c r="M218" s="8"/>
    </row>
    <row r="219" spans="2:13" ht="18.600000000000001">
      <c r="B219" s="488"/>
      <c r="C219" s="68" t="s">
        <v>365</v>
      </c>
      <c r="D219" s="68" t="s">
        <v>383</v>
      </c>
      <c r="E219" s="68" t="s">
        <v>19</v>
      </c>
      <c r="F219" s="68" t="s">
        <v>19</v>
      </c>
      <c r="G219" s="77"/>
      <c r="H219" s="68"/>
      <c r="I219" s="68"/>
      <c r="J219" s="68" t="s">
        <v>384</v>
      </c>
      <c r="K219" s="68"/>
      <c r="L219" s="72"/>
      <c r="M219" s="8"/>
    </row>
    <row r="220" spans="2:13" ht="18.600000000000001">
      <c r="B220" s="488"/>
      <c r="C220" s="68" t="s">
        <v>380</v>
      </c>
      <c r="D220" s="68" t="s">
        <v>22</v>
      </c>
      <c r="E220" s="68" t="s">
        <v>385</v>
      </c>
      <c r="F220" s="68"/>
      <c r="G220" s="77"/>
      <c r="H220" s="70" t="s">
        <v>19</v>
      </c>
      <c r="I220" s="70"/>
      <c r="J220" s="70" t="s">
        <v>386</v>
      </c>
      <c r="K220" s="70" t="s">
        <v>104</v>
      </c>
      <c r="L220" s="72"/>
      <c r="M220" s="8"/>
    </row>
    <row r="221" spans="2:13" ht="18.600000000000001">
      <c r="B221" s="488"/>
      <c r="C221" s="68" t="s">
        <v>365</v>
      </c>
      <c r="D221" s="68" t="s">
        <v>383</v>
      </c>
      <c r="E221" s="68"/>
      <c r="F221" s="68" t="s">
        <v>19</v>
      </c>
      <c r="G221" s="77"/>
      <c r="H221" s="70"/>
      <c r="I221" s="70"/>
      <c r="J221" s="70" t="s">
        <v>387</v>
      </c>
      <c r="K221" s="70"/>
      <c r="L221" s="72"/>
      <c r="M221" s="8"/>
    </row>
    <row r="222" spans="2:13" ht="18.600000000000001">
      <c r="B222" s="488"/>
      <c r="C222" s="68" t="s">
        <v>380</v>
      </c>
      <c r="D222" s="68" t="s">
        <v>388</v>
      </c>
      <c r="E222" s="85" t="s">
        <v>356</v>
      </c>
      <c r="F222" s="68" t="s">
        <v>19</v>
      </c>
      <c r="G222" s="77"/>
      <c r="H222" s="70"/>
      <c r="I222" s="70"/>
      <c r="J222" s="70" t="s">
        <v>389</v>
      </c>
      <c r="K222" s="70"/>
      <c r="L222" s="72"/>
      <c r="M222" s="8"/>
    </row>
    <row r="223" spans="2:13" ht="18.600000000000001">
      <c r="B223" s="488"/>
      <c r="C223" s="68" t="s">
        <v>365</v>
      </c>
      <c r="D223" s="68" t="s">
        <v>388</v>
      </c>
      <c r="E223" s="68"/>
      <c r="F223" s="68" t="s">
        <v>19</v>
      </c>
      <c r="G223" s="77"/>
      <c r="H223" s="70"/>
      <c r="I223" s="70"/>
      <c r="J223" s="70" t="s">
        <v>389</v>
      </c>
      <c r="K223" s="70"/>
      <c r="L223" s="72"/>
      <c r="M223" s="8"/>
    </row>
    <row r="224" spans="2:13" ht="18.600000000000001">
      <c r="B224" s="488"/>
      <c r="C224" s="68" t="s">
        <v>380</v>
      </c>
      <c r="D224" s="68" t="s">
        <v>388</v>
      </c>
      <c r="E224" s="68"/>
      <c r="F224" s="68" t="s">
        <v>19</v>
      </c>
      <c r="G224" s="77"/>
      <c r="H224" s="70"/>
      <c r="I224" s="70"/>
      <c r="J224" s="70" t="s">
        <v>389</v>
      </c>
      <c r="K224" s="70"/>
      <c r="L224" s="72"/>
      <c r="M224" s="8"/>
    </row>
    <row r="225" spans="2:13" ht="18.600000000000001">
      <c r="B225" s="488"/>
      <c r="C225" s="68" t="s">
        <v>365</v>
      </c>
      <c r="D225" s="68" t="s">
        <v>383</v>
      </c>
      <c r="E225" s="68"/>
      <c r="F225" s="68" t="s">
        <v>19</v>
      </c>
      <c r="G225" s="77"/>
      <c r="H225" s="70"/>
      <c r="I225" s="70"/>
      <c r="J225" s="70" t="s">
        <v>387</v>
      </c>
      <c r="K225" s="70"/>
      <c r="L225" s="72"/>
      <c r="M225" s="8"/>
    </row>
    <row r="226" spans="2:13" ht="18.600000000000001">
      <c r="B226" s="488"/>
      <c r="C226" s="68" t="s">
        <v>380</v>
      </c>
      <c r="D226" s="68" t="s">
        <v>383</v>
      </c>
      <c r="E226" s="68"/>
      <c r="F226" s="68" t="s">
        <v>19</v>
      </c>
      <c r="G226" s="77"/>
      <c r="H226" s="70"/>
      <c r="I226" s="70"/>
      <c r="J226" s="70" t="s">
        <v>390</v>
      </c>
      <c r="K226" s="70"/>
      <c r="L226" s="72"/>
      <c r="M226" s="8"/>
    </row>
    <row r="227" spans="2:13" ht="18.600000000000001">
      <c r="B227" s="488"/>
      <c r="C227" s="68" t="s">
        <v>365</v>
      </c>
      <c r="D227" s="68" t="s">
        <v>391</v>
      </c>
      <c r="E227" s="68"/>
      <c r="F227" s="68" t="s">
        <v>19</v>
      </c>
      <c r="G227" s="77"/>
      <c r="H227" s="70"/>
      <c r="I227" s="70"/>
      <c r="J227" s="70" t="s">
        <v>392</v>
      </c>
      <c r="K227" s="70"/>
      <c r="L227" s="72"/>
      <c r="M227" s="8"/>
    </row>
    <row r="228" spans="2:13" ht="18.600000000000001">
      <c r="B228" s="488"/>
      <c r="C228" s="68" t="s">
        <v>380</v>
      </c>
      <c r="D228" s="68" t="s">
        <v>393</v>
      </c>
      <c r="E228" s="68"/>
      <c r="F228" s="68" t="s">
        <v>19</v>
      </c>
      <c r="G228" s="77"/>
      <c r="H228" s="70"/>
      <c r="I228" s="70"/>
      <c r="J228" s="70" t="s">
        <v>394</v>
      </c>
      <c r="K228" s="70"/>
      <c r="L228" s="72"/>
      <c r="M228" s="8"/>
    </row>
    <row r="229" spans="2:13" ht="18.600000000000001">
      <c r="B229" s="488"/>
      <c r="C229" s="68" t="s">
        <v>365</v>
      </c>
      <c r="D229" s="68" t="s">
        <v>395</v>
      </c>
      <c r="E229" s="68"/>
      <c r="F229" s="68" t="s">
        <v>19</v>
      </c>
      <c r="G229" s="77"/>
      <c r="H229" s="70"/>
      <c r="I229" s="70"/>
      <c r="J229" s="70" t="s">
        <v>396</v>
      </c>
      <c r="K229" s="70"/>
      <c r="L229" s="72"/>
      <c r="M229" s="8"/>
    </row>
    <row r="230" spans="2:13" ht="18.600000000000001">
      <c r="B230" s="488"/>
      <c r="C230" s="68" t="s">
        <v>380</v>
      </c>
      <c r="D230" s="68" t="s">
        <v>22</v>
      </c>
      <c r="E230" s="68" t="s">
        <v>397</v>
      </c>
      <c r="F230" s="68"/>
      <c r="G230" s="77"/>
      <c r="H230" s="70" t="s">
        <v>19</v>
      </c>
      <c r="I230" s="70"/>
      <c r="J230" s="70" t="s">
        <v>398</v>
      </c>
      <c r="K230" s="70" t="s">
        <v>104</v>
      </c>
      <c r="L230" s="72"/>
      <c r="M230" s="8"/>
    </row>
    <row r="231" spans="2:13" ht="18.600000000000001">
      <c r="B231" s="488"/>
      <c r="C231" s="68" t="s">
        <v>365</v>
      </c>
      <c r="D231" s="68" t="s">
        <v>399</v>
      </c>
      <c r="E231" s="68"/>
      <c r="F231" s="68" t="s">
        <v>19</v>
      </c>
      <c r="G231" s="77"/>
      <c r="H231" s="70"/>
      <c r="I231" s="70"/>
      <c r="J231" s="70" t="s">
        <v>400</v>
      </c>
      <c r="K231" s="70" t="s">
        <v>370</v>
      </c>
      <c r="L231" s="72"/>
      <c r="M231" s="8"/>
    </row>
    <row r="232" spans="2:13" ht="18.600000000000001">
      <c r="B232" s="488"/>
      <c r="C232" s="68" t="s">
        <v>380</v>
      </c>
      <c r="D232" s="68" t="s">
        <v>401</v>
      </c>
      <c r="E232" s="68"/>
      <c r="F232" s="68" t="s">
        <v>19</v>
      </c>
      <c r="G232" s="77"/>
      <c r="H232" s="70"/>
      <c r="I232" s="70"/>
      <c r="J232" s="70" t="s">
        <v>402</v>
      </c>
      <c r="K232" s="70"/>
      <c r="L232" s="72"/>
      <c r="M232" s="8"/>
    </row>
    <row r="233" spans="2:13" ht="18.600000000000001">
      <c r="B233" s="488"/>
      <c r="C233" s="68" t="s">
        <v>365</v>
      </c>
      <c r="D233" s="68" t="s">
        <v>403</v>
      </c>
      <c r="E233" s="68"/>
      <c r="F233" s="68" t="s">
        <v>19</v>
      </c>
      <c r="G233" s="77"/>
      <c r="H233" s="70"/>
      <c r="I233" s="70"/>
      <c r="J233" s="70" t="s">
        <v>404</v>
      </c>
      <c r="K233" s="70"/>
      <c r="L233" s="72"/>
      <c r="M233" s="8"/>
    </row>
    <row r="234" spans="2:13" ht="18.600000000000001">
      <c r="B234" s="488"/>
      <c r="C234" s="68" t="s">
        <v>380</v>
      </c>
      <c r="D234" s="68" t="s">
        <v>383</v>
      </c>
      <c r="E234" s="68"/>
      <c r="F234" s="68" t="s">
        <v>19</v>
      </c>
      <c r="G234" s="77"/>
      <c r="H234" s="70"/>
      <c r="I234" s="70"/>
      <c r="J234" s="70" t="s">
        <v>405</v>
      </c>
      <c r="K234" s="70"/>
      <c r="L234" s="72"/>
      <c r="M234" s="8"/>
    </row>
    <row r="235" spans="2:13" ht="18.600000000000001">
      <c r="B235" s="488"/>
      <c r="C235" s="68" t="s">
        <v>380</v>
      </c>
      <c r="D235" s="68" t="s">
        <v>34</v>
      </c>
      <c r="E235" s="68"/>
      <c r="F235" s="68"/>
      <c r="G235" s="77" t="s">
        <v>19</v>
      </c>
      <c r="H235" s="70"/>
      <c r="I235" s="70"/>
      <c r="J235" s="70" t="s">
        <v>406</v>
      </c>
      <c r="K235" s="70"/>
      <c r="L235" s="72"/>
      <c r="M235" s="8"/>
    </row>
    <row r="236" spans="2:13" ht="18.600000000000001">
      <c r="B236" s="488"/>
      <c r="C236" s="68" t="s">
        <v>365</v>
      </c>
      <c r="D236" s="68" t="s">
        <v>407</v>
      </c>
      <c r="E236" s="68"/>
      <c r="F236" s="68" t="s">
        <v>19</v>
      </c>
      <c r="G236" s="77"/>
      <c r="H236" s="70"/>
      <c r="I236" s="70"/>
      <c r="J236" s="70" t="s">
        <v>408</v>
      </c>
      <c r="K236" s="70"/>
      <c r="L236" s="72"/>
      <c r="M236" s="8"/>
    </row>
    <row r="237" spans="2:13" ht="18.600000000000001">
      <c r="B237" s="488"/>
      <c r="C237" s="68" t="s">
        <v>380</v>
      </c>
      <c r="D237" s="68" t="s">
        <v>256</v>
      </c>
      <c r="E237" s="68"/>
      <c r="F237" s="68" t="s">
        <v>19</v>
      </c>
      <c r="G237" s="77"/>
      <c r="H237" s="70"/>
      <c r="I237" s="70"/>
      <c r="J237" s="70" t="s">
        <v>409</v>
      </c>
      <c r="K237" s="70"/>
      <c r="L237" s="72"/>
      <c r="M237" s="8"/>
    </row>
    <row r="238" spans="2:13" ht="18.600000000000001">
      <c r="B238" s="488"/>
      <c r="C238" s="68" t="s">
        <v>365</v>
      </c>
      <c r="D238" s="68" t="s">
        <v>256</v>
      </c>
      <c r="E238" s="68"/>
      <c r="F238" s="68" t="s">
        <v>19</v>
      </c>
      <c r="G238" s="77"/>
      <c r="H238" s="70"/>
      <c r="I238" s="70"/>
      <c r="J238" s="70" t="s">
        <v>410</v>
      </c>
      <c r="K238" s="70"/>
      <c r="L238" s="72"/>
      <c r="M238" s="8"/>
    </row>
    <row r="239" spans="2:13" ht="18.600000000000001">
      <c r="B239" s="488"/>
      <c r="C239" s="68" t="s">
        <v>380</v>
      </c>
      <c r="D239" s="68" t="s">
        <v>256</v>
      </c>
      <c r="E239" s="68"/>
      <c r="F239" s="68" t="s">
        <v>19</v>
      </c>
      <c r="G239" s="77"/>
      <c r="H239" s="70"/>
      <c r="I239" s="70"/>
      <c r="J239" s="70" t="s">
        <v>411</v>
      </c>
      <c r="K239" s="70"/>
      <c r="L239" s="72"/>
      <c r="M239" s="8"/>
    </row>
    <row r="240" spans="2:13" ht="18.600000000000001">
      <c r="B240" s="488"/>
      <c r="C240" s="68" t="s">
        <v>365</v>
      </c>
      <c r="D240" s="68" t="s">
        <v>256</v>
      </c>
      <c r="E240" s="68"/>
      <c r="F240" s="68" t="s">
        <v>19</v>
      </c>
      <c r="G240" s="77"/>
      <c r="H240" s="70"/>
      <c r="I240" s="70"/>
      <c r="J240" s="70" t="s">
        <v>412</v>
      </c>
      <c r="K240" s="70"/>
      <c r="L240" s="72"/>
      <c r="M240" s="8"/>
    </row>
    <row r="241" spans="2:13" ht="18.95" thickBot="1">
      <c r="B241" s="489"/>
      <c r="C241" s="78" t="s">
        <v>380</v>
      </c>
      <c r="D241" s="78" t="s">
        <v>256</v>
      </c>
      <c r="E241" s="78"/>
      <c r="F241" s="78" t="s">
        <v>19</v>
      </c>
      <c r="G241" s="80"/>
      <c r="H241" s="81"/>
      <c r="I241" s="81"/>
      <c r="J241" s="81" t="s">
        <v>413</v>
      </c>
      <c r="K241" s="81"/>
      <c r="L241" s="82"/>
      <c r="M241" s="8"/>
    </row>
    <row r="242" spans="2:13" ht="18.95" thickBot="1">
      <c r="B242" s="16"/>
      <c r="C242" s="17" t="s">
        <v>414</v>
      </c>
      <c r="D242" s="214"/>
      <c r="E242" s="18"/>
      <c r="F242" s="18">
        <f>COUNTIF(F195:F241,"x")</f>
        <v>29</v>
      </c>
      <c r="G242" s="18">
        <f>COUNTIF(G195:G241,"x")</f>
        <v>13</v>
      </c>
      <c r="H242" s="18">
        <f>COUNTIF(H195:H241,"x")</f>
        <v>4</v>
      </c>
      <c r="I242" s="18">
        <f>COUNTIF(I195:I241,"x")</f>
        <v>0</v>
      </c>
      <c r="J242" s="19"/>
      <c r="K242" s="19"/>
      <c r="L242" s="17"/>
      <c r="M242" s="20">
        <f>SUM(F242:I242)</f>
        <v>46</v>
      </c>
    </row>
    <row r="243" spans="2:13" ht="18.600000000000001">
      <c r="B243" s="487" t="s">
        <v>415</v>
      </c>
      <c r="C243" s="64" t="s">
        <v>416</v>
      </c>
      <c r="D243" s="64" t="s">
        <v>417</v>
      </c>
      <c r="E243" s="94" t="s">
        <v>418</v>
      </c>
      <c r="F243" s="64" t="s">
        <v>19</v>
      </c>
      <c r="G243" s="83"/>
      <c r="H243" s="64"/>
      <c r="I243" s="64"/>
      <c r="J243" s="64" t="s">
        <v>419</v>
      </c>
      <c r="K243" s="64"/>
      <c r="L243" s="67"/>
      <c r="M243" s="8"/>
    </row>
    <row r="244" spans="2:13" ht="18.600000000000001">
      <c r="B244" s="488"/>
      <c r="C244" s="68" t="s">
        <v>416</v>
      </c>
      <c r="D244" s="68" t="s">
        <v>22</v>
      </c>
      <c r="E244" s="68" t="s">
        <v>420</v>
      </c>
      <c r="F244" s="73"/>
      <c r="G244" s="77" t="s">
        <v>19</v>
      </c>
      <c r="H244" s="68"/>
      <c r="I244" s="68"/>
      <c r="J244" s="68" t="s">
        <v>421</v>
      </c>
      <c r="K244" s="70" t="s">
        <v>104</v>
      </c>
      <c r="L244" s="72"/>
      <c r="M244" s="8"/>
    </row>
    <row r="245" spans="2:13" ht="18.600000000000001">
      <c r="B245" s="488"/>
      <c r="C245" s="68" t="s">
        <v>416</v>
      </c>
      <c r="D245" s="68" t="s">
        <v>422</v>
      </c>
      <c r="E245" s="68"/>
      <c r="F245" s="68" t="s">
        <v>19</v>
      </c>
      <c r="G245" s="77"/>
      <c r="H245" s="68"/>
      <c r="I245" s="68"/>
      <c r="J245" s="68" t="s">
        <v>423</v>
      </c>
      <c r="K245" s="68"/>
      <c r="L245" s="72"/>
      <c r="M245" s="8"/>
    </row>
    <row r="246" spans="2:13" ht="18.600000000000001">
      <c r="B246" s="488"/>
      <c r="C246" s="68" t="s">
        <v>416</v>
      </c>
      <c r="D246" s="68" t="s">
        <v>22</v>
      </c>
      <c r="E246" s="68" t="s">
        <v>424</v>
      </c>
      <c r="F246" s="68"/>
      <c r="G246" s="77" t="s">
        <v>19</v>
      </c>
      <c r="H246" s="68"/>
      <c r="I246" s="68"/>
      <c r="J246" s="68" t="s">
        <v>425</v>
      </c>
      <c r="K246" s="70" t="s">
        <v>104</v>
      </c>
      <c r="L246" s="72"/>
      <c r="M246" s="8"/>
    </row>
    <row r="247" spans="2:13" ht="18.600000000000001">
      <c r="B247" s="488"/>
      <c r="C247" s="68" t="s">
        <v>416</v>
      </c>
      <c r="D247" s="68" t="s">
        <v>22</v>
      </c>
      <c r="E247" s="68" t="s">
        <v>426</v>
      </c>
      <c r="F247" s="68"/>
      <c r="G247" s="77"/>
      <c r="H247" s="68" t="s">
        <v>19</v>
      </c>
      <c r="I247" s="68"/>
      <c r="J247" s="68" t="s">
        <v>427</v>
      </c>
      <c r="K247" s="70" t="s">
        <v>104</v>
      </c>
      <c r="L247" s="72"/>
      <c r="M247" s="8"/>
    </row>
    <row r="248" spans="2:13" ht="18.600000000000001">
      <c r="B248" s="488"/>
      <c r="C248" s="68" t="s">
        <v>416</v>
      </c>
      <c r="D248" s="68" t="s">
        <v>428</v>
      </c>
      <c r="E248" s="68"/>
      <c r="F248" s="68" t="s">
        <v>19</v>
      </c>
      <c r="G248" s="77"/>
      <c r="H248" s="70"/>
      <c r="I248" s="70"/>
      <c r="J248" s="68" t="s">
        <v>429</v>
      </c>
      <c r="K248" s="70"/>
      <c r="L248" s="72"/>
      <c r="M248" s="8"/>
    </row>
    <row r="249" spans="2:13" ht="18.600000000000001">
      <c r="B249" s="488"/>
      <c r="C249" s="68" t="s">
        <v>416</v>
      </c>
      <c r="D249" s="68" t="s">
        <v>430</v>
      </c>
      <c r="E249" s="85"/>
      <c r="F249" s="68"/>
      <c r="G249" s="77" t="s">
        <v>19</v>
      </c>
      <c r="H249" s="70"/>
      <c r="I249" s="70"/>
      <c r="J249" s="70" t="s">
        <v>431</v>
      </c>
      <c r="K249" s="70"/>
      <c r="L249" s="72"/>
      <c r="M249" s="8"/>
    </row>
    <row r="250" spans="2:13" ht="18.600000000000001">
      <c r="B250" s="488"/>
      <c r="C250" s="68" t="s">
        <v>416</v>
      </c>
      <c r="D250" s="68" t="s">
        <v>430</v>
      </c>
      <c r="E250" s="85"/>
      <c r="F250" s="68" t="s">
        <v>19</v>
      </c>
      <c r="G250" s="77"/>
      <c r="H250" s="70"/>
      <c r="I250" s="70"/>
      <c r="J250" s="70" t="s">
        <v>432</v>
      </c>
      <c r="K250" s="70"/>
      <c r="L250" s="72"/>
      <c r="M250" s="8"/>
    </row>
    <row r="251" spans="2:13" ht="18.600000000000001">
      <c r="B251" s="488"/>
      <c r="C251" s="68" t="s">
        <v>416</v>
      </c>
      <c r="D251" s="68" t="s">
        <v>22</v>
      </c>
      <c r="E251" s="85" t="s">
        <v>433</v>
      </c>
      <c r="F251" s="68"/>
      <c r="G251" s="77"/>
      <c r="H251" s="70" t="s">
        <v>19</v>
      </c>
      <c r="I251" s="70"/>
      <c r="J251" s="70" t="s">
        <v>434</v>
      </c>
      <c r="K251" s="70" t="s">
        <v>104</v>
      </c>
      <c r="L251" s="72"/>
      <c r="M251" s="8"/>
    </row>
    <row r="252" spans="2:13" ht="18.600000000000001">
      <c r="B252" s="488"/>
      <c r="C252" s="68" t="s">
        <v>416</v>
      </c>
      <c r="D252" s="68" t="s">
        <v>435</v>
      </c>
      <c r="E252" s="89"/>
      <c r="F252" s="68" t="s">
        <v>19</v>
      </c>
      <c r="G252" s="77"/>
      <c r="H252" s="70"/>
      <c r="I252" s="70"/>
      <c r="J252" s="70" t="s">
        <v>436</v>
      </c>
      <c r="K252" s="70"/>
      <c r="L252" s="72"/>
      <c r="M252" s="8"/>
    </row>
    <row r="253" spans="2:13" ht="18.600000000000001">
      <c r="B253" s="488"/>
      <c r="C253" s="68" t="s">
        <v>416</v>
      </c>
      <c r="D253" s="68" t="s">
        <v>374</v>
      </c>
      <c r="E253" s="89"/>
      <c r="F253" s="68" t="s">
        <v>19</v>
      </c>
      <c r="G253" s="77"/>
      <c r="H253" s="70"/>
      <c r="I253" s="70"/>
      <c r="J253" s="70" t="s">
        <v>437</v>
      </c>
      <c r="K253" s="70"/>
      <c r="L253" s="72"/>
      <c r="M253" s="8"/>
    </row>
    <row r="254" spans="2:13" ht="18.600000000000001">
      <c r="B254" s="488"/>
      <c r="C254" s="68" t="s">
        <v>416</v>
      </c>
      <c r="D254" s="68" t="s">
        <v>140</v>
      </c>
      <c r="E254" s="89"/>
      <c r="F254" s="68" t="s">
        <v>108</v>
      </c>
      <c r="G254" s="77"/>
      <c r="H254" s="70"/>
      <c r="I254" s="70"/>
      <c r="J254" s="70" t="s">
        <v>438</v>
      </c>
      <c r="K254" s="70"/>
      <c r="L254" s="72"/>
      <c r="M254" s="8"/>
    </row>
    <row r="255" spans="2:13" ht="18.600000000000001">
      <c r="B255" s="488"/>
      <c r="C255" s="68" t="s">
        <v>416</v>
      </c>
      <c r="D255" s="68" t="s">
        <v>140</v>
      </c>
      <c r="E255" s="89"/>
      <c r="F255" s="68" t="s">
        <v>19</v>
      </c>
      <c r="G255" s="77"/>
      <c r="H255" s="70"/>
      <c r="I255" s="70"/>
      <c r="J255" s="70" t="s">
        <v>439</v>
      </c>
      <c r="K255" s="70"/>
      <c r="L255" s="72"/>
      <c r="M255" s="8"/>
    </row>
    <row r="256" spans="2:13" ht="18.600000000000001">
      <c r="B256" s="488"/>
      <c r="C256" s="68" t="s">
        <v>416</v>
      </c>
      <c r="D256" s="68" t="s">
        <v>140</v>
      </c>
      <c r="E256" s="89"/>
      <c r="F256" s="68" t="s">
        <v>19</v>
      </c>
      <c r="G256" s="77"/>
      <c r="H256" s="70"/>
      <c r="I256" s="70"/>
      <c r="J256" s="70" t="s">
        <v>440</v>
      </c>
      <c r="K256" s="70"/>
      <c r="L256" s="72"/>
      <c r="M256" s="8"/>
    </row>
    <row r="257" spans="2:13" ht="18.95" thickBot="1">
      <c r="B257" s="489"/>
      <c r="C257" s="78" t="s">
        <v>416</v>
      </c>
      <c r="D257" s="78" t="s">
        <v>441</v>
      </c>
      <c r="E257" s="95">
        <v>-2</v>
      </c>
      <c r="F257" s="78" t="s">
        <v>19</v>
      </c>
      <c r="G257" s="80"/>
      <c r="H257" s="81"/>
      <c r="I257" s="81"/>
      <c r="J257" s="81" t="s">
        <v>442</v>
      </c>
      <c r="K257" s="81"/>
      <c r="L257" s="82"/>
      <c r="M257" s="8"/>
    </row>
    <row r="258" spans="2:13" ht="18.95" thickBot="1">
      <c r="B258" s="181"/>
      <c r="C258" s="17" t="s">
        <v>443</v>
      </c>
      <c r="D258" s="214"/>
      <c r="E258" s="18"/>
      <c r="F258" s="18">
        <f>COUNTIF(F243:F257,"x")</f>
        <v>10</v>
      </c>
      <c r="G258" s="18">
        <f>COUNTIF(G243:G257,"x")</f>
        <v>3</v>
      </c>
      <c r="H258" s="18">
        <f>COUNTIF(H243:H257,"x")</f>
        <v>2</v>
      </c>
      <c r="I258" s="18">
        <f>COUNTIF(I243:I257,"x")</f>
        <v>0</v>
      </c>
      <c r="J258" s="19"/>
      <c r="K258" s="19"/>
      <c r="L258" s="17"/>
      <c r="M258" s="20">
        <f>SUM(F258:I258)</f>
        <v>15</v>
      </c>
    </row>
    <row r="259" spans="2:13" ht="34.5" customHeight="1">
      <c r="B259" s="183"/>
      <c r="C259" s="478" t="s">
        <v>444</v>
      </c>
      <c r="D259" s="479"/>
      <c r="E259" s="479"/>
      <c r="F259" s="479"/>
      <c r="G259" s="479"/>
      <c r="H259" s="479"/>
      <c r="I259" s="479"/>
      <c r="J259" s="479"/>
      <c r="K259" s="479"/>
      <c r="L259" s="480"/>
      <c r="M259" s="180"/>
    </row>
    <row r="260" spans="2:13">
      <c r="B260" s="490" t="s">
        <v>253</v>
      </c>
      <c r="C260" s="96" t="s">
        <v>445</v>
      </c>
      <c r="D260" s="97" t="s">
        <v>22</v>
      </c>
      <c r="E260" s="98">
        <v>0.18</v>
      </c>
      <c r="F260" s="96"/>
      <c r="G260" s="99"/>
      <c r="H260" s="96" t="s">
        <v>19</v>
      </c>
      <c r="I260" s="96"/>
      <c r="J260" s="96" t="s">
        <v>446</v>
      </c>
      <c r="K260" s="96" t="s">
        <v>104</v>
      </c>
      <c r="L260" s="100"/>
    </row>
    <row r="261" spans="2:13">
      <c r="B261" s="490"/>
      <c r="C261" s="96" t="s">
        <v>445</v>
      </c>
      <c r="D261" s="97" t="s">
        <v>22</v>
      </c>
      <c r="E261" s="101">
        <v>0.2</v>
      </c>
      <c r="F261" s="96"/>
      <c r="G261" s="99"/>
      <c r="H261" s="96" t="s">
        <v>108</v>
      </c>
      <c r="I261" s="96"/>
      <c r="J261" s="96" t="s">
        <v>447</v>
      </c>
      <c r="K261" s="96" t="s">
        <v>104</v>
      </c>
      <c r="L261" s="100"/>
    </row>
    <row r="262" spans="2:13">
      <c r="B262" s="490"/>
      <c r="C262" s="96" t="s">
        <v>445</v>
      </c>
      <c r="D262" s="97" t="s">
        <v>34</v>
      </c>
      <c r="E262" s="96"/>
      <c r="F262" s="96"/>
      <c r="G262" s="99" t="s">
        <v>108</v>
      </c>
      <c r="H262" s="96"/>
      <c r="I262" s="96"/>
      <c r="J262" s="96" t="s">
        <v>448</v>
      </c>
      <c r="K262" s="96"/>
      <c r="L262" s="100"/>
    </row>
    <row r="263" spans="2:13">
      <c r="B263" s="490"/>
      <c r="C263" s="96" t="s">
        <v>445</v>
      </c>
      <c r="D263" s="97" t="s">
        <v>449</v>
      </c>
      <c r="E263" s="96"/>
      <c r="F263" s="96"/>
      <c r="G263" s="99" t="s">
        <v>19</v>
      </c>
      <c r="H263" s="102"/>
      <c r="I263" s="102"/>
      <c r="J263" s="96" t="s">
        <v>450</v>
      </c>
      <c r="K263" s="98"/>
      <c r="L263" s="100"/>
    </row>
    <row r="264" spans="2:13">
      <c r="B264" s="490"/>
      <c r="C264" s="96" t="s">
        <v>445</v>
      </c>
      <c r="D264" s="97" t="s">
        <v>22</v>
      </c>
      <c r="E264" s="96"/>
      <c r="F264" s="96"/>
      <c r="G264" s="99"/>
      <c r="H264" s="102" t="s">
        <v>19</v>
      </c>
      <c r="I264" s="102"/>
      <c r="J264" s="96" t="s">
        <v>451</v>
      </c>
      <c r="K264" s="96" t="s">
        <v>104</v>
      </c>
      <c r="L264" s="100"/>
    </row>
    <row r="265" spans="2:13">
      <c r="B265" s="490"/>
      <c r="C265" s="96" t="s">
        <v>445</v>
      </c>
      <c r="D265" s="97" t="s">
        <v>22</v>
      </c>
      <c r="E265" s="96">
        <v>0.22</v>
      </c>
      <c r="F265" s="96"/>
      <c r="G265" s="99"/>
      <c r="H265" s="102"/>
      <c r="I265" s="102"/>
      <c r="J265" s="98" t="s">
        <v>452</v>
      </c>
      <c r="K265" s="96" t="s">
        <v>104</v>
      </c>
      <c r="L265" s="100"/>
    </row>
    <row r="266" spans="2:13">
      <c r="B266" s="490"/>
      <c r="C266" s="96" t="s">
        <v>445</v>
      </c>
      <c r="D266" s="97" t="s">
        <v>22</v>
      </c>
      <c r="E266" s="96">
        <v>0.8</v>
      </c>
      <c r="F266" s="96"/>
      <c r="G266" s="99"/>
      <c r="H266" s="102" t="s">
        <v>108</v>
      </c>
      <c r="I266" s="102"/>
      <c r="J266" s="96" t="s">
        <v>453</v>
      </c>
      <c r="K266" s="96" t="s">
        <v>104</v>
      </c>
      <c r="L266" s="100"/>
    </row>
    <row r="267" spans="2:13">
      <c r="B267" s="490"/>
      <c r="C267" s="96" t="s">
        <v>445</v>
      </c>
      <c r="D267" s="97" t="s">
        <v>22</v>
      </c>
      <c r="E267" s="96">
        <v>0.9</v>
      </c>
      <c r="F267" s="96"/>
      <c r="G267" s="99"/>
      <c r="H267" s="102" t="s">
        <v>108</v>
      </c>
      <c r="I267" s="102"/>
      <c r="J267" s="96" t="s">
        <v>453</v>
      </c>
      <c r="K267" s="96" t="s">
        <v>104</v>
      </c>
      <c r="L267" s="100"/>
    </row>
    <row r="268" spans="2:13">
      <c r="B268" s="490"/>
      <c r="C268" s="96" t="s">
        <v>445</v>
      </c>
      <c r="D268" s="97" t="s">
        <v>140</v>
      </c>
      <c r="E268" s="96"/>
      <c r="F268" s="96" t="s">
        <v>19</v>
      </c>
      <c r="G268" s="99"/>
      <c r="H268" s="102"/>
      <c r="I268" s="102"/>
      <c r="J268" s="96" t="s">
        <v>454</v>
      </c>
      <c r="K268" s="98"/>
      <c r="L268" s="100"/>
    </row>
    <row r="269" spans="2:13">
      <c r="B269" s="490"/>
      <c r="C269" s="96" t="s">
        <v>445</v>
      </c>
      <c r="D269" s="97" t="s">
        <v>441</v>
      </c>
      <c r="E269" s="96">
        <v>0.7</v>
      </c>
      <c r="F269" s="96"/>
      <c r="G269" s="99" t="s">
        <v>19</v>
      </c>
      <c r="H269" s="102"/>
      <c r="I269" s="102"/>
      <c r="J269" s="96" t="s">
        <v>455</v>
      </c>
      <c r="K269" s="98"/>
      <c r="L269" s="100"/>
    </row>
    <row r="270" spans="2:13">
      <c r="B270" s="490"/>
      <c r="C270" s="96" t="s">
        <v>445</v>
      </c>
      <c r="D270" s="97" t="s">
        <v>140</v>
      </c>
      <c r="E270" s="96"/>
      <c r="F270" s="96" t="s">
        <v>19</v>
      </c>
      <c r="G270" s="99"/>
      <c r="H270" s="102"/>
      <c r="I270" s="102"/>
      <c r="J270" s="96" t="s">
        <v>456</v>
      </c>
      <c r="K270" s="98"/>
      <c r="L270" s="100"/>
    </row>
    <row r="271" spans="2:13">
      <c r="B271" s="490"/>
      <c r="C271" s="96" t="s">
        <v>445</v>
      </c>
      <c r="D271" s="97" t="s">
        <v>22</v>
      </c>
      <c r="E271" s="96">
        <v>0.6</v>
      </c>
      <c r="F271" s="96"/>
      <c r="G271" s="99"/>
      <c r="H271" s="102" t="s">
        <v>19</v>
      </c>
      <c r="I271" s="102"/>
      <c r="J271" s="96" t="s">
        <v>457</v>
      </c>
      <c r="K271" s="96" t="s">
        <v>104</v>
      </c>
      <c r="L271" s="100"/>
    </row>
    <row r="272" spans="2:13">
      <c r="B272" s="490"/>
      <c r="C272" s="96" t="s">
        <v>445</v>
      </c>
      <c r="D272" s="97" t="s">
        <v>22</v>
      </c>
      <c r="E272" s="96">
        <v>0.5</v>
      </c>
      <c r="F272" s="96"/>
      <c r="G272" s="99"/>
      <c r="H272" s="102" t="s">
        <v>19</v>
      </c>
      <c r="I272" s="102"/>
      <c r="J272" s="96" t="s">
        <v>458</v>
      </c>
      <c r="K272" s="96" t="s">
        <v>104</v>
      </c>
      <c r="L272" s="100"/>
    </row>
    <row r="273" spans="2:12">
      <c r="B273" s="490"/>
      <c r="C273" s="96" t="s">
        <v>445</v>
      </c>
      <c r="D273" s="97" t="s">
        <v>22</v>
      </c>
      <c r="E273" s="96">
        <v>0.4</v>
      </c>
      <c r="F273" s="96"/>
      <c r="G273" s="99"/>
      <c r="H273" s="102" t="s">
        <v>19</v>
      </c>
      <c r="I273" s="102"/>
      <c r="J273" s="96" t="s">
        <v>459</v>
      </c>
      <c r="K273" s="96" t="s">
        <v>104</v>
      </c>
      <c r="L273" s="100"/>
    </row>
    <row r="274" spans="2:12">
      <c r="B274" s="490"/>
      <c r="C274" s="96" t="s">
        <v>445</v>
      </c>
      <c r="D274" s="97" t="s">
        <v>140</v>
      </c>
      <c r="E274" s="96"/>
      <c r="F274" s="96" t="s">
        <v>19</v>
      </c>
      <c r="G274" s="99"/>
      <c r="H274" s="102"/>
      <c r="I274" s="102"/>
      <c r="J274" s="96" t="s">
        <v>460</v>
      </c>
      <c r="K274" s="98"/>
      <c r="L274" s="100"/>
    </row>
    <row r="275" spans="2:12">
      <c r="B275" s="490"/>
      <c r="C275" s="96" t="s">
        <v>445</v>
      </c>
      <c r="D275" s="97" t="s">
        <v>22</v>
      </c>
      <c r="E275" s="96">
        <v>0.3</v>
      </c>
      <c r="F275" s="96"/>
      <c r="G275" s="99"/>
      <c r="H275" s="102" t="s">
        <v>19</v>
      </c>
      <c r="I275" s="102"/>
      <c r="J275" s="96" t="s">
        <v>461</v>
      </c>
      <c r="K275" s="96" t="s">
        <v>104</v>
      </c>
      <c r="L275" s="100"/>
    </row>
    <row r="276" spans="2:12">
      <c r="B276" s="490"/>
      <c r="C276" s="96" t="s">
        <v>445</v>
      </c>
      <c r="D276" s="97" t="s">
        <v>140</v>
      </c>
      <c r="E276" s="96"/>
      <c r="F276" s="96" t="s">
        <v>19</v>
      </c>
      <c r="G276" s="99"/>
      <c r="H276" s="102"/>
      <c r="I276" s="102"/>
      <c r="J276" s="96" t="s">
        <v>462</v>
      </c>
      <c r="K276" s="98"/>
      <c r="L276" s="100"/>
    </row>
    <row r="277" spans="2:12">
      <c r="B277" s="490"/>
      <c r="C277" s="96" t="s">
        <v>445</v>
      </c>
      <c r="D277" s="97" t="s">
        <v>22</v>
      </c>
      <c r="E277" s="96">
        <v>0.2</v>
      </c>
      <c r="F277" s="96"/>
      <c r="G277" s="99"/>
      <c r="H277" s="102" t="s">
        <v>19</v>
      </c>
      <c r="I277" s="102"/>
      <c r="J277" s="96" t="s">
        <v>463</v>
      </c>
      <c r="K277" s="96" t="s">
        <v>104</v>
      </c>
      <c r="L277" s="100"/>
    </row>
    <row r="278" spans="2:12">
      <c r="B278" s="490"/>
      <c r="C278" s="96" t="s">
        <v>445</v>
      </c>
      <c r="D278" s="97" t="s">
        <v>441</v>
      </c>
      <c r="E278" s="103">
        <v>0.1</v>
      </c>
      <c r="F278" s="96"/>
      <c r="G278" s="99" t="s">
        <v>19</v>
      </c>
      <c r="H278" s="96"/>
      <c r="I278" s="96"/>
      <c r="J278" s="96" t="s">
        <v>464</v>
      </c>
      <c r="K278" s="96"/>
      <c r="L278" s="100"/>
    </row>
    <row r="279" spans="2:12">
      <c r="B279" s="490"/>
      <c r="C279" s="96" t="s">
        <v>445</v>
      </c>
      <c r="D279" s="97" t="s">
        <v>22</v>
      </c>
      <c r="E279" s="96">
        <v>0.13</v>
      </c>
      <c r="F279" s="96"/>
      <c r="G279" s="104"/>
      <c r="H279" s="96" t="s">
        <v>108</v>
      </c>
      <c r="I279" s="96"/>
      <c r="J279" s="96" t="s">
        <v>465</v>
      </c>
      <c r="K279" s="96" t="s">
        <v>104</v>
      </c>
      <c r="L279" s="100"/>
    </row>
    <row r="280" spans="2:12">
      <c r="B280" s="490"/>
      <c r="C280" s="96" t="s">
        <v>445</v>
      </c>
      <c r="D280" s="97" t="s">
        <v>22</v>
      </c>
      <c r="E280" s="96">
        <v>0.14000000000000001</v>
      </c>
      <c r="F280" s="96"/>
      <c r="G280" s="99"/>
      <c r="H280" s="96" t="s">
        <v>108</v>
      </c>
      <c r="I280" s="96"/>
      <c r="J280" s="105" t="s">
        <v>466</v>
      </c>
      <c r="K280" s="96" t="s">
        <v>104</v>
      </c>
      <c r="L280" s="100"/>
    </row>
    <row r="281" spans="2:12">
      <c r="B281" s="490"/>
      <c r="C281" s="96" t="s">
        <v>445</v>
      </c>
      <c r="D281" s="97" t="s">
        <v>22</v>
      </c>
      <c r="E281" s="96"/>
      <c r="F281" s="96"/>
      <c r="G281" s="99" t="s">
        <v>108</v>
      </c>
      <c r="H281" s="102"/>
      <c r="I281" s="102"/>
      <c r="J281" s="98" t="s">
        <v>467</v>
      </c>
      <c r="K281" s="96" t="s">
        <v>104</v>
      </c>
      <c r="L281" s="100"/>
    </row>
    <row r="282" spans="2:12">
      <c r="B282" s="490"/>
      <c r="C282" s="96" t="s">
        <v>445</v>
      </c>
      <c r="D282" s="97" t="s">
        <v>131</v>
      </c>
      <c r="E282" s="96"/>
      <c r="F282" s="96" t="s">
        <v>19</v>
      </c>
      <c r="G282" s="99"/>
      <c r="H282" s="102"/>
      <c r="I282" s="102"/>
      <c r="J282" s="98" t="s">
        <v>468</v>
      </c>
      <c r="K282" s="98"/>
      <c r="L282" s="100"/>
    </row>
    <row r="283" spans="2:12">
      <c r="B283" s="490"/>
      <c r="C283" s="96" t="s">
        <v>445</v>
      </c>
      <c r="D283" s="97" t="s">
        <v>22</v>
      </c>
      <c r="E283" s="96">
        <v>0.15</v>
      </c>
      <c r="F283" s="96"/>
      <c r="G283" s="99"/>
      <c r="H283" s="102" t="s">
        <v>19</v>
      </c>
      <c r="I283" s="102"/>
      <c r="J283" s="98" t="s">
        <v>469</v>
      </c>
      <c r="K283" s="96" t="s">
        <v>104</v>
      </c>
      <c r="L283" s="100"/>
    </row>
    <row r="284" spans="2:12">
      <c r="B284" s="490"/>
      <c r="C284" s="96" t="s">
        <v>445</v>
      </c>
      <c r="D284" s="97" t="s">
        <v>22</v>
      </c>
      <c r="E284" s="96">
        <v>0.16</v>
      </c>
      <c r="F284" s="96"/>
      <c r="G284" s="104"/>
      <c r="H284" s="98" t="s">
        <v>19</v>
      </c>
      <c r="I284" s="98"/>
      <c r="J284" s="98" t="s">
        <v>470</v>
      </c>
      <c r="K284" s="96" t="s">
        <v>104</v>
      </c>
      <c r="L284" s="100"/>
    </row>
    <row r="285" spans="2:12">
      <c r="B285" s="490"/>
      <c r="C285" s="96" t="s">
        <v>445</v>
      </c>
      <c r="D285" s="97" t="s">
        <v>22</v>
      </c>
      <c r="E285" s="96">
        <v>0.17</v>
      </c>
      <c r="F285" s="96"/>
      <c r="G285" s="104"/>
      <c r="H285" s="98" t="s">
        <v>19</v>
      </c>
      <c r="I285" s="98"/>
      <c r="J285" s="98" t="s">
        <v>471</v>
      </c>
      <c r="K285" s="96" t="s">
        <v>104</v>
      </c>
      <c r="L285" s="100"/>
    </row>
    <row r="286" spans="2:12">
      <c r="B286" s="490"/>
      <c r="C286" s="96" t="s">
        <v>445</v>
      </c>
      <c r="D286" s="97" t="s">
        <v>22</v>
      </c>
      <c r="E286" s="96">
        <v>0.12</v>
      </c>
      <c r="F286" s="96"/>
      <c r="G286" s="104"/>
      <c r="H286" s="98" t="s">
        <v>19</v>
      </c>
      <c r="I286" s="98"/>
      <c r="J286" s="98" t="s">
        <v>472</v>
      </c>
      <c r="K286" s="96" t="s">
        <v>104</v>
      </c>
      <c r="L286" s="100"/>
    </row>
    <row r="287" spans="2:12">
      <c r="B287" s="490"/>
      <c r="C287" s="96" t="s">
        <v>445</v>
      </c>
      <c r="D287" s="97" t="s">
        <v>22</v>
      </c>
      <c r="E287" s="96">
        <v>0.11</v>
      </c>
      <c r="F287" s="96"/>
      <c r="G287" s="104"/>
      <c r="H287" s="98" t="s">
        <v>19</v>
      </c>
      <c r="I287" s="98"/>
      <c r="J287" s="98" t="s">
        <v>473</v>
      </c>
      <c r="K287" s="96" t="s">
        <v>104</v>
      </c>
      <c r="L287" s="100"/>
    </row>
    <row r="288" spans="2:12">
      <c r="B288" s="490"/>
      <c r="C288" s="96" t="s">
        <v>445</v>
      </c>
      <c r="D288" s="97" t="s">
        <v>135</v>
      </c>
      <c r="E288" s="96"/>
      <c r="F288" s="96" t="s">
        <v>19</v>
      </c>
      <c r="G288" s="104"/>
      <c r="H288" s="98"/>
      <c r="I288" s="98"/>
      <c r="J288" s="98" t="s">
        <v>474</v>
      </c>
      <c r="K288" s="98"/>
      <c r="L288" s="100"/>
    </row>
    <row r="289" spans="2:13">
      <c r="B289" s="490"/>
      <c r="C289" s="96" t="s">
        <v>445</v>
      </c>
      <c r="D289" s="97" t="s">
        <v>32</v>
      </c>
      <c r="E289" s="96"/>
      <c r="F289" s="96" t="s">
        <v>19</v>
      </c>
      <c r="G289" s="104"/>
      <c r="H289" s="98"/>
      <c r="I289" s="98"/>
      <c r="J289" s="98" t="s">
        <v>475</v>
      </c>
      <c r="K289" s="98"/>
      <c r="L289" s="100"/>
    </row>
    <row r="290" spans="2:13">
      <c r="B290" s="490"/>
      <c r="C290" s="96" t="s">
        <v>445</v>
      </c>
      <c r="D290" s="97" t="s">
        <v>34</v>
      </c>
      <c r="E290" s="96"/>
      <c r="F290" s="96" t="s">
        <v>19</v>
      </c>
      <c r="G290" s="104"/>
      <c r="H290" s="98"/>
      <c r="I290" s="98"/>
      <c r="J290" s="98" t="s">
        <v>476</v>
      </c>
      <c r="K290" s="98"/>
      <c r="L290" s="100"/>
    </row>
    <row r="291" spans="2:13">
      <c r="B291" s="490"/>
      <c r="C291" s="96" t="s">
        <v>445</v>
      </c>
      <c r="D291" s="97" t="s">
        <v>441</v>
      </c>
      <c r="E291" s="96">
        <v>0.19</v>
      </c>
      <c r="F291" s="96"/>
      <c r="G291" s="104" t="s">
        <v>19</v>
      </c>
      <c r="H291" s="98"/>
      <c r="I291" s="98"/>
      <c r="J291" s="98" t="s">
        <v>477</v>
      </c>
      <c r="K291" s="98"/>
      <c r="L291" s="100"/>
    </row>
    <row r="292" spans="2:13">
      <c r="B292" s="490"/>
      <c r="C292" s="96" t="s">
        <v>445</v>
      </c>
      <c r="D292" s="97" t="s">
        <v>22</v>
      </c>
      <c r="E292" s="96">
        <v>0.1</v>
      </c>
      <c r="F292" s="96"/>
      <c r="G292" s="104"/>
      <c r="H292" s="98" t="s">
        <v>19</v>
      </c>
      <c r="I292" s="98"/>
      <c r="J292" s="98" t="s">
        <v>470</v>
      </c>
      <c r="K292" s="96" t="s">
        <v>104</v>
      </c>
      <c r="L292" s="100"/>
    </row>
    <row r="293" spans="2:13">
      <c r="B293" s="490"/>
      <c r="C293" s="96" t="s">
        <v>445</v>
      </c>
      <c r="D293" s="97" t="s">
        <v>478</v>
      </c>
      <c r="E293" s="96"/>
      <c r="F293" s="96" t="s">
        <v>19</v>
      </c>
      <c r="G293" s="104"/>
      <c r="H293" s="98"/>
      <c r="I293" s="98"/>
      <c r="J293" s="98" t="s">
        <v>479</v>
      </c>
      <c r="K293" s="98"/>
      <c r="L293" s="100"/>
    </row>
    <row r="294" spans="2:13">
      <c r="B294" s="490"/>
      <c r="C294" s="96" t="s">
        <v>445</v>
      </c>
      <c r="D294" s="97" t="s">
        <v>140</v>
      </c>
      <c r="E294" s="96"/>
      <c r="F294" s="96" t="s">
        <v>19</v>
      </c>
      <c r="G294" s="104"/>
      <c r="H294" s="98"/>
      <c r="I294" s="98"/>
      <c r="J294" s="98" t="s">
        <v>480</v>
      </c>
      <c r="K294" s="98"/>
      <c r="L294" s="100"/>
    </row>
    <row r="295" spans="2:13">
      <c r="B295" s="490"/>
      <c r="C295" s="96" t="s">
        <v>445</v>
      </c>
      <c r="D295" s="97" t="s">
        <v>481</v>
      </c>
      <c r="E295" s="96"/>
      <c r="F295" s="96" t="s">
        <v>19</v>
      </c>
      <c r="G295" s="104"/>
      <c r="H295" s="98"/>
      <c r="I295" s="98"/>
      <c r="J295" s="98" t="s">
        <v>482</v>
      </c>
      <c r="K295" s="98"/>
      <c r="L295" s="100"/>
    </row>
    <row r="296" spans="2:13">
      <c r="B296" s="490"/>
      <c r="C296" s="96" t="s">
        <v>445</v>
      </c>
      <c r="D296" s="97" t="s">
        <v>34</v>
      </c>
      <c r="E296" s="96"/>
      <c r="F296" s="96" t="s">
        <v>19</v>
      </c>
      <c r="G296" s="104"/>
      <c r="H296" s="98"/>
      <c r="I296" s="98"/>
      <c r="J296" s="98" t="s">
        <v>483</v>
      </c>
      <c r="K296" s="98"/>
      <c r="L296" s="100"/>
    </row>
    <row r="297" spans="2:13">
      <c r="B297" s="490"/>
      <c r="C297" s="96" t="s">
        <v>445</v>
      </c>
      <c r="D297" s="97" t="s">
        <v>484</v>
      </c>
      <c r="E297" s="96"/>
      <c r="F297" s="96"/>
      <c r="G297" s="104" t="s">
        <v>19</v>
      </c>
      <c r="H297" s="98"/>
      <c r="I297" s="98"/>
      <c r="J297" s="98" t="s">
        <v>485</v>
      </c>
      <c r="K297" s="98"/>
      <c r="L297" s="100"/>
    </row>
    <row r="298" spans="2:13">
      <c r="B298" s="490"/>
      <c r="C298" s="96" t="s">
        <v>445</v>
      </c>
      <c r="D298" s="97" t="s">
        <v>486</v>
      </c>
      <c r="E298" s="96"/>
      <c r="F298" s="96" t="s">
        <v>19</v>
      </c>
      <c r="G298" s="104"/>
      <c r="H298" s="98"/>
      <c r="I298" s="98"/>
      <c r="J298" s="98" t="s">
        <v>297</v>
      </c>
      <c r="K298" s="98"/>
      <c r="L298" s="100"/>
    </row>
    <row r="299" spans="2:13">
      <c r="B299" s="490"/>
      <c r="C299" s="96" t="s">
        <v>445</v>
      </c>
      <c r="D299" s="97" t="s">
        <v>487</v>
      </c>
      <c r="E299" s="96"/>
      <c r="F299" s="96" t="s">
        <v>19</v>
      </c>
      <c r="G299" s="104"/>
      <c r="H299" s="98"/>
      <c r="I299" s="98"/>
      <c r="J299" s="98" t="s">
        <v>488</v>
      </c>
      <c r="K299" s="98"/>
      <c r="L299" s="100"/>
    </row>
    <row r="300" spans="2:13">
      <c r="B300" s="490"/>
      <c r="C300" s="96" t="s">
        <v>445</v>
      </c>
      <c r="D300" s="97" t="s">
        <v>489</v>
      </c>
      <c r="E300" s="96"/>
      <c r="F300" s="96" t="s">
        <v>19</v>
      </c>
      <c r="G300" s="104"/>
      <c r="H300" s="98"/>
      <c r="I300" s="98"/>
      <c r="J300" s="98" t="s">
        <v>488</v>
      </c>
      <c r="K300" s="98"/>
      <c r="L300" s="100"/>
    </row>
    <row r="301" spans="2:13">
      <c r="B301" s="490"/>
      <c r="C301" s="96" t="s">
        <v>445</v>
      </c>
      <c r="D301" s="97" t="s">
        <v>490</v>
      </c>
      <c r="E301" s="96"/>
      <c r="F301" s="96" t="s">
        <v>19</v>
      </c>
      <c r="G301" s="104"/>
      <c r="H301" s="98"/>
      <c r="I301" s="98"/>
      <c r="J301" s="98" t="s">
        <v>491</v>
      </c>
      <c r="K301" s="98"/>
      <c r="L301" s="100"/>
    </row>
    <row r="302" spans="2:13">
      <c r="B302" s="490"/>
      <c r="C302" s="96" t="s">
        <v>445</v>
      </c>
      <c r="D302" s="97" t="s">
        <v>38</v>
      </c>
      <c r="E302" s="96"/>
      <c r="F302" s="96" t="s">
        <v>19</v>
      </c>
      <c r="G302" s="104"/>
      <c r="H302" s="98"/>
      <c r="I302" s="98"/>
      <c r="J302" s="98" t="s">
        <v>491</v>
      </c>
      <c r="K302" s="98"/>
      <c r="L302" s="100"/>
    </row>
    <row r="303" spans="2:13" ht="15" thickBot="1">
      <c r="B303" s="490"/>
      <c r="C303" s="106" t="s">
        <v>445</v>
      </c>
      <c r="D303" s="107" t="s">
        <v>492</v>
      </c>
      <c r="E303" s="106"/>
      <c r="F303" s="106" t="s">
        <v>19</v>
      </c>
      <c r="G303" s="108"/>
      <c r="H303" s="109"/>
      <c r="I303" s="109"/>
      <c r="J303" s="109" t="s">
        <v>493</v>
      </c>
      <c r="K303" s="109"/>
      <c r="L303" s="110"/>
    </row>
    <row r="304" spans="2:13" ht="18.95" thickBot="1">
      <c r="B304" s="182"/>
      <c r="C304" s="132" t="s">
        <v>494</v>
      </c>
      <c r="D304" s="459"/>
      <c r="E304" s="133"/>
      <c r="F304" s="133">
        <f>COUNTIF(F260:F303,"x")</f>
        <v>18</v>
      </c>
      <c r="G304" s="133">
        <f>COUNTIF(G260:G303,"x")</f>
        <v>7</v>
      </c>
      <c r="H304" s="133">
        <f>COUNTIF(H260:H303,"x")</f>
        <v>18</v>
      </c>
      <c r="I304" s="133">
        <f>COUNTIF(I260:I303,"x")</f>
        <v>0</v>
      </c>
      <c r="J304" s="134"/>
      <c r="K304" s="134"/>
      <c r="L304" s="132"/>
      <c r="M304" s="135">
        <f>SUM(F304:I304)</f>
        <v>43</v>
      </c>
    </row>
    <row r="305" spans="2:12">
      <c r="B305" s="491" t="s">
        <v>495</v>
      </c>
      <c r="C305" s="111" t="s">
        <v>496</v>
      </c>
      <c r="D305" s="112" t="s">
        <v>22</v>
      </c>
      <c r="E305" s="111">
        <v>-1.27</v>
      </c>
      <c r="F305" s="111"/>
      <c r="G305" s="113"/>
      <c r="H305" s="111" t="s">
        <v>19</v>
      </c>
      <c r="I305" s="111"/>
      <c r="J305" s="111" t="s">
        <v>497</v>
      </c>
      <c r="K305" s="96" t="s">
        <v>104</v>
      </c>
      <c r="L305" s="114"/>
    </row>
    <row r="306" spans="2:12">
      <c r="B306" s="490"/>
      <c r="C306" s="96" t="s">
        <v>496</v>
      </c>
      <c r="D306" s="97" t="s">
        <v>22</v>
      </c>
      <c r="E306" s="96">
        <v>-1.23</v>
      </c>
      <c r="F306" s="96"/>
      <c r="G306" s="104"/>
      <c r="H306" s="96" t="s">
        <v>19</v>
      </c>
      <c r="I306" s="96"/>
      <c r="J306" s="96" t="s">
        <v>498</v>
      </c>
      <c r="K306" s="96" t="s">
        <v>104</v>
      </c>
      <c r="L306" s="100"/>
    </row>
    <row r="307" spans="2:12">
      <c r="B307" s="490"/>
      <c r="C307" s="96" t="s">
        <v>496</v>
      </c>
      <c r="D307" s="97" t="s">
        <v>22</v>
      </c>
      <c r="E307" s="96">
        <v>-1.25</v>
      </c>
      <c r="F307" s="96"/>
      <c r="G307" s="96"/>
      <c r="H307" s="102" t="s">
        <v>19</v>
      </c>
      <c r="I307" s="96"/>
      <c r="J307" s="96" t="s">
        <v>499</v>
      </c>
      <c r="K307" s="96" t="s">
        <v>104</v>
      </c>
      <c r="L307" s="100"/>
    </row>
    <row r="308" spans="2:12">
      <c r="B308" s="490"/>
      <c r="C308" s="96" t="s">
        <v>496</v>
      </c>
      <c r="D308" s="97" t="s">
        <v>22</v>
      </c>
      <c r="E308" s="96">
        <v>-1.26</v>
      </c>
      <c r="F308" s="96"/>
      <c r="G308" s="104"/>
      <c r="H308" s="102" t="s">
        <v>19</v>
      </c>
      <c r="I308" s="96"/>
      <c r="J308" s="96" t="s">
        <v>497</v>
      </c>
      <c r="K308" s="96" t="s">
        <v>104</v>
      </c>
      <c r="L308" s="100"/>
    </row>
    <row r="309" spans="2:12">
      <c r="B309" s="490"/>
      <c r="C309" s="96" t="s">
        <v>496</v>
      </c>
      <c r="D309" s="97" t="s">
        <v>22</v>
      </c>
      <c r="E309" s="96">
        <v>-1.1000000000000001</v>
      </c>
      <c r="F309" s="96"/>
      <c r="G309" s="104"/>
      <c r="H309" s="96" t="s">
        <v>19</v>
      </c>
      <c r="I309" s="96"/>
      <c r="J309" s="98" t="s">
        <v>500</v>
      </c>
      <c r="K309" s="96" t="s">
        <v>104</v>
      </c>
      <c r="L309" s="100"/>
    </row>
    <row r="310" spans="2:12">
      <c r="B310" s="490"/>
      <c r="C310" s="96" t="s">
        <v>496</v>
      </c>
      <c r="D310" s="97" t="s">
        <v>22</v>
      </c>
      <c r="E310" s="96">
        <v>-1.9</v>
      </c>
      <c r="F310" s="96"/>
      <c r="G310" s="104"/>
      <c r="H310" s="98" t="s">
        <v>19</v>
      </c>
      <c r="I310" s="98"/>
      <c r="J310" s="98" t="s">
        <v>501</v>
      </c>
      <c r="K310" s="96" t="s">
        <v>104</v>
      </c>
      <c r="L310" s="100"/>
    </row>
    <row r="311" spans="2:12">
      <c r="B311" s="490"/>
      <c r="C311" s="96" t="s">
        <v>496</v>
      </c>
      <c r="D311" s="97" t="s">
        <v>140</v>
      </c>
      <c r="E311" s="96"/>
      <c r="F311" s="96" t="s">
        <v>19</v>
      </c>
      <c r="G311" s="104"/>
      <c r="H311" s="98"/>
      <c r="I311" s="98"/>
      <c r="J311" s="98" t="s">
        <v>502</v>
      </c>
      <c r="K311" s="96"/>
      <c r="L311" s="100"/>
    </row>
    <row r="312" spans="2:12">
      <c r="B312" s="490"/>
      <c r="C312" s="96" t="s">
        <v>496</v>
      </c>
      <c r="D312" s="97" t="s">
        <v>34</v>
      </c>
      <c r="E312" s="96"/>
      <c r="F312" s="96" t="s">
        <v>19</v>
      </c>
      <c r="G312" s="104"/>
      <c r="H312" s="102"/>
      <c r="I312" s="96"/>
      <c r="J312" s="96" t="s">
        <v>503</v>
      </c>
      <c r="K312" s="96"/>
      <c r="L312" s="100"/>
    </row>
    <row r="313" spans="2:12">
      <c r="B313" s="490"/>
      <c r="C313" s="96" t="s">
        <v>496</v>
      </c>
      <c r="D313" s="97" t="s">
        <v>441</v>
      </c>
      <c r="E313" s="96">
        <v>-1.8</v>
      </c>
      <c r="F313" s="96"/>
      <c r="G313" s="104" t="s">
        <v>19</v>
      </c>
      <c r="H313" s="102"/>
      <c r="I313" s="98"/>
      <c r="J313" s="96" t="s">
        <v>504</v>
      </c>
      <c r="K313" s="96"/>
      <c r="L313" s="100"/>
    </row>
    <row r="314" spans="2:12">
      <c r="B314" s="490"/>
      <c r="C314" s="96" t="s">
        <v>496</v>
      </c>
      <c r="D314" s="97" t="s">
        <v>22</v>
      </c>
      <c r="E314" s="96">
        <v>-1.7</v>
      </c>
      <c r="F314" s="96"/>
      <c r="G314" s="104"/>
      <c r="H314" s="98" t="s">
        <v>19</v>
      </c>
      <c r="I314" s="98"/>
      <c r="J314" s="98" t="s">
        <v>505</v>
      </c>
      <c r="K314" s="96" t="s">
        <v>104</v>
      </c>
      <c r="L314" s="100"/>
    </row>
    <row r="315" spans="2:12">
      <c r="B315" s="490"/>
      <c r="C315" s="96" t="s">
        <v>496</v>
      </c>
      <c r="D315" s="97" t="s">
        <v>22</v>
      </c>
      <c r="E315" s="96">
        <v>-1.6</v>
      </c>
      <c r="F315" s="96"/>
      <c r="G315" s="104"/>
      <c r="H315" s="98" t="s">
        <v>19</v>
      </c>
      <c r="I315" s="98"/>
      <c r="J315" s="98" t="s">
        <v>506</v>
      </c>
      <c r="K315" s="96" t="s">
        <v>104</v>
      </c>
      <c r="L315" s="100"/>
    </row>
    <row r="316" spans="2:12">
      <c r="B316" s="490"/>
      <c r="C316" s="96" t="s">
        <v>496</v>
      </c>
      <c r="D316" s="97" t="s">
        <v>507</v>
      </c>
      <c r="E316" s="96"/>
      <c r="F316" s="96"/>
      <c r="G316" s="104" t="s">
        <v>19</v>
      </c>
      <c r="H316" s="98"/>
      <c r="I316" s="98"/>
      <c r="J316" s="98" t="s">
        <v>508</v>
      </c>
      <c r="K316" s="98"/>
      <c r="L316" s="100"/>
    </row>
    <row r="317" spans="2:12">
      <c r="B317" s="490"/>
      <c r="C317" s="96" t="s">
        <v>496</v>
      </c>
      <c r="D317" s="97" t="s">
        <v>509</v>
      </c>
      <c r="E317" s="96"/>
      <c r="F317" s="96"/>
      <c r="G317" s="104" t="s">
        <v>19</v>
      </c>
      <c r="H317" s="98"/>
      <c r="I317" s="98"/>
      <c r="J317" s="98" t="s">
        <v>508</v>
      </c>
      <c r="K317" s="98"/>
      <c r="L317" s="100"/>
    </row>
    <row r="318" spans="2:12">
      <c r="B318" s="490"/>
      <c r="C318" s="96" t="s">
        <v>496</v>
      </c>
      <c r="D318" s="97" t="s">
        <v>510</v>
      </c>
      <c r="E318" s="96"/>
      <c r="F318" s="96"/>
      <c r="G318" s="104" t="s">
        <v>19</v>
      </c>
      <c r="H318" s="98"/>
      <c r="I318" s="98"/>
      <c r="J318" s="98" t="s">
        <v>508</v>
      </c>
      <c r="K318" s="98"/>
      <c r="L318" s="100"/>
    </row>
    <row r="319" spans="2:12">
      <c r="B319" s="490"/>
      <c r="C319" s="96" t="s">
        <v>496</v>
      </c>
      <c r="D319" s="97" t="s">
        <v>22</v>
      </c>
      <c r="E319" s="96">
        <v>-1.5</v>
      </c>
      <c r="F319" s="96"/>
      <c r="G319" s="104"/>
      <c r="H319" s="98" t="s">
        <v>19</v>
      </c>
      <c r="I319" s="98"/>
      <c r="J319" s="98" t="s">
        <v>511</v>
      </c>
      <c r="K319" s="96" t="s">
        <v>104</v>
      </c>
      <c r="L319" s="100"/>
    </row>
    <row r="320" spans="2:12">
      <c r="B320" s="490"/>
      <c r="C320" s="96" t="s">
        <v>496</v>
      </c>
      <c r="D320" s="97" t="s">
        <v>22</v>
      </c>
      <c r="E320" s="96">
        <v>-1.4</v>
      </c>
      <c r="F320" s="96"/>
      <c r="G320" s="104"/>
      <c r="H320" s="96" t="s">
        <v>19</v>
      </c>
      <c r="I320" s="96"/>
      <c r="J320" s="96" t="s">
        <v>512</v>
      </c>
      <c r="K320" s="96" t="s">
        <v>104</v>
      </c>
      <c r="L320" s="100"/>
    </row>
    <row r="321" spans="2:12">
      <c r="B321" s="490"/>
      <c r="C321" s="96" t="s">
        <v>496</v>
      </c>
      <c r="D321" s="97" t="s">
        <v>513</v>
      </c>
      <c r="E321" s="115"/>
      <c r="F321" s="96"/>
      <c r="G321" s="104" t="s">
        <v>19</v>
      </c>
      <c r="H321" s="96"/>
      <c r="I321" s="96"/>
      <c r="J321" s="96" t="s">
        <v>514</v>
      </c>
      <c r="K321" s="96"/>
      <c r="L321" s="100"/>
    </row>
    <row r="322" spans="2:12">
      <c r="B322" s="490"/>
      <c r="C322" s="96" t="s">
        <v>496</v>
      </c>
      <c r="D322" s="97" t="s">
        <v>515</v>
      </c>
      <c r="E322" s="96"/>
      <c r="F322" s="96"/>
      <c r="G322" s="104" t="s">
        <v>19</v>
      </c>
      <c r="H322" s="98"/>
      <c r="I322" s="98"/>
      <c r="J322" s="98" t="s">
        <v>516</v>
      </c>
      <c r="K322" s="98"/>
      <c r="L322" s="100"/>
    </row>
    <row r="323" spans="2:12">
      <c r="B323" s="490"/>
      <c r="C323" s="96" t="s">
        <v>496</v>
      </c>
      <c r="D323" s="97" t="s">
        <v>22</v>
      </c>
      <c r="E323" s="96">
        <v>-1.3</v>
      </c>
      <c r="F323" s="96"/>
      <c r="G323" s="104"/>
      <c r="H323" s="98" t="s">
        <v>108</v>
      </c>
      <c r="I323" s="98"/>
      <c r="J323" s="98" t="s">
        <v>517</v>
      </c>
      <c r="K323" s="96" t="s">
        <v>104</v>
      </c>
      <c r="L323" s="100"/>
    </row>
    <row r="324" spans="2:12">
      <c r="B324" s="490"/>
      <c r="C324" s="96" t="s">
        <v>496</v>
      </c>
      <c r="D324" s="97" t="s">
        <v>518</v>
      </c>
      <c r="E324" s="96"/>
      <c r="F324" s="96" t="s">
        <v>19</v>
      </c>
      <c r="G324" s="104"/>
      <c r="H324" s="98"/>
      <c r="I324" s="98"/>
      <c r="J324" s="98" t="s">
        <v>519</v>
      </c>
      <c r="K324" s="98"/>
      <c r="L324" s="100"/>
    </row>
    <row r="325" spans="2:12">
      <c r="B325" s="490"/>
      <c r="C325" s="96" t="s">
        <v>496</v>
      </c>
      <c r="D325" s="97" t="s">
        <v>513</v>
      </c>
      <c r="E325" s="96"/>
      <c r="F325" s="96" t="s">
        <v>19</v>
      </c>
      <c r="G325" s="104"/>
      <c r="H325" s="98"/>
      <c r="I325" s="98"/>
      <c r="J325" s="98" t="s">
        <v>520</v>
      </c>
      <c r="K325" s="98"/>
      <c r="L325" s="100"/>
    </row>
    <row r="326" spans="2:12">
      <c r="B326" s="490"/>
      <c r="C326" s="96" t="s">
        <v>496</v>
      </c>
      <c r="D326" s="97" t="s">
        <v>521</v>
      </c>
      <c r="E326" s="96"/>
      <c r="F326" s="96" t="s">
        <v>19</v>
      </c>
      <c r="G326" s="104"/>
      <c r="H326" s="98"/>
      <c r="I326" s="98"/>
      <c r="J326" s="98" t="s">
        <v>522</v>
      </c>
      <c r="K326" s="98"/>
      <c r="L326" s="100"/>
    </row>
    <row r="327" spans="2:12">
      <c r="B327" s="490"/>
      <c r="C327" s="96" t="s">
        <v>496</v>
      </c>
      <c r="D327" s="97" t="s">
        <v>523</v>
      </c>
      <c r="E327" s="96"/>
      <c r="F327" s="96"/>
      <c r="G327" s="104" t="s">
        <v>19</v>
      </c>
      <c r="H327" s="98"/>
      <c r="I327" s="98"/>
      <c r="J327" s="98" t="s">
        <v>524</v>
      </c>
      <c r="K327" s="98"/>
      <c r="L327" s="100"/>
    </row>
    <row r="328" spans="2:12">
      <c r="B328" s="490"/>
      <c r="C328" s="96" t="s">
        <v>496</v>
      </c>
      <c r="D328" s="97" t="s">
        <v>525</v>
      </c>
      <c r="E328" s="96"/>
      <c r="F328" s="96" t="s">
        <v>19</v>
      </c>
      <c r="G328" s="104"/>
      <c r="H328" s="98"/>
      <c r="I328" s="98"/>
      <c r="J328" s="98" t="s">
        <v>526</v>
      </c>
      <c r="K328" s="98"/>
      <c r="L328" s="100"/>
    </row>
    <row r="329" spans="2:12">
      <c r="B329" s="490"/>
      <c r="C329" s="96" t="s">
        <v>496</v>
      </c>
      <c r="D329" s="97" t="s">
        <v>527</v>
      </c>
      <c r="E329" s="96"/>
      <c r="F329" s="96" t="s">
        <v>19</v>
      </c>
      <c r="G329" s="104"/>
      <c r="H329" s="98"/>
      <c r="I329" s="98"/>
      <c r="J329" s="98" t="s">
        <v>526</v>
      </c>
      <c r="K329" s="98"/>
      <c r="L329" s="100"/>
    </row>
    <row r="330" spans="2:12">
      <c r="B330" s="490"/>
      <c r="C330" s="96" t="s">
        <v>496</v>
      </c>
      <c r="D330" s="97" t="s">
        <v>22</v>
      </c>
      <c r="E330" s="116">
        <v>-1.2</v>
      </c>
      <c r="F330" s="96"/>
      <c r="G330" s="104"/>
      <c r="H330" s="98" t="s">
        <v>19</v>
      </c>
      <c r="I330" s="98"/>
      <c r="J330" s="98" t="s">
        <v>528</v>
      </c>
      <c r="K330" s="96" t="s">
        <v>104</v>
      </c>
      <c r="L330" s="100"/>
    </row>
    <row r="331" spans="2:12">
      <c r="B331" s="490"/>
      <c r="C331" s="96" t="s">
        <v>496</v>
      </c>
      <c r="D331" s="97" t="s">
        <v>441</v>
      </c>
      <c r="E331" s="96">
        <v>-1.1000000000000001</v>
      </c>
      <c r="F331" s="96"/>
      <c r="G331" s="104" t="s">
        <v>19</v>
      </c>
      <c r="H331" s="98"/>
      <c r="I331" s="98"/>
      <c r="J331" s="98" t="s">
        <v>529</v>
      </c>
      <c r="K331" s="98"/>
      <c r="L331" s="100"/>
    </row>
    <row r="332" spans="2:12">
      <c r="B332" s="490"/>
      <c r="C332" s="96" t="s">
        <v>496</v>
      </c>
      <c r="D332" s="97" t="s">
        <v>38</v>
      </c>
      <c r="E332" s="96"/>
      <c r="F332" s="96"/>
      <c r="G332" s="104" t="s">
        <v>19</v>
      </c>
      <c r="H332" s="98"/>
      <c r="I332" s="98"/>
      <c r="J332" s="98" t="s">
        <v>530</v>
      </c>
      <c r="K332" s="98"/>
      <c r="L332" s="100"/>
    </row>
    <row r="333" spans="2:12">
      <c r="B333" s="490"/>
      <c r="C333" s="96" t="s">
        <v>496</v>
      </c>
      <c r="D333" s="97" t="s">
        <v>22</v>
      </c>
      <c r="E333" s="96">
        <v>-1.17</v>
      </c>
      <c r="F333" s="96"/>
      <c r="G333" s="104"/>
      <c r="H333" s="98" t="s">
        <v>108</v>
      </c>
      <c r="I333" s="98"/>
      <c r="J333" s="98" t="s">
        <v>531</v>
      </c>
      <c r="K333" s="96" t="s">
        <v>104</v>
      </c>
      <c r="L333" s="100"/>
    </row>
    <row r="334" spans="2:12">
      <c r="B334" s="490"/>
      <c r="C334" s="96" t="s">
        <v>496</v>
      </c>
      <c r="D334" s="97" t="s">
        <v>22</v>
      </c>
      <c r="E334" s="96">
        <v>-1.18</v>
      </c>
      <c r="F334" s="96"/>
      <c r="G334" s="104"/>
      <c r="H334" s="98" t="s">
        <v>108</v>
      </c>
      <c r="I334" s="98"/>
      <c r="J334" s="98" t="s">
        <v>532</v>
      </c>
      <c r="K334" s="96" t="s">
        <v>104</v>
      </c>
      <c r="L334" s="100"/>
    </row>
    <row r="335" spans="2:12">
      <c r="B335" s="490"/>
      <c r="C335" s="96" t="s">
        <v>496</v>
      </c>
      <c r="D335" s="97" t="s">
        <v>22</v>
      </c>
      <c r="E335" s="96">
        <v>-1.19</v>
      </c>
      <c r="F335" s="96"/>
      <c r="G335" s="104"/>
      <c r="H335" s="98" t="s">
        <v>19</v>
      </c>
      <c r="I335" s="98"/>
      <c r="J335" s="98" t="s">
        <v>533</v>
      </c>
      <c r="K335" s="96" t="s">
        <v>104</v>
      </c>
      <c r="L335" s="100"/>
    </row>
    <row r="336" spans="2:12">
      <c r="B336" s="490"/>
      <c r="C336" s="96" t="s">
        <v>496</v>
      </c>
      <c r="D336" s="97" t="s">
        <v>32</v>
      </c>
      <c r="E336" s="96"/>
      <c r="F336" s="96"/>
      <c r="G336" s="104" t="s">
        <v>19</v>
      </c>
      <c r="H336" s="98"/>
      <c r="I336" s="98"/>
      <c r="J336" s="98" t="s">
        <v>534</v>
      </c>
      <c r="K336" s="98"/>
      <c r="L336" s="100"/>
    </row>
    <row r="337" spans="2:12">
      <c r="B337" s="490"/>
      <c r="C337" s="96" t="s">
        <v>496</v>
      </c>
      <c r="D337" s="97" t="s">
        <v>22</v>
      </c>
      <c r="E337" s="96">
        <v>-1.2</v>
      </c>
      <c r="F337" s="96"/>
      <c r="G337" s="104"/>
      <c r="H337" s="98" t="s">
        <v>19</v>
      </c>
      <c r="I337" s="98"/>
      <c r="J337" s="98" t="s">
        <v>533</v>
      </c>
      <c r="K337" s="96" t="s">
        <v>104</v>
      </c>
      <c r="L337" s="100"/>
    </row>
    <row r="338" spans="2:12">
      <c r="B338" s="490"/>
      <c r="C338" s="96" t="s">
        <v>496</v>
      </c>
      <c r="D338" s="97" t="s">
        <v>422</v>
      </c>
      <c r="E338" s="96"/>
      <c r="F338" s="96" t="s">
        <v>19</v>
      </c>
      <c r="G338" s="104"/>
      <c r="H338" s="98"/>
      <c r="I338" s="98"/>
      <c r="J338" s="98" t="s">
        <v>535</v>
      </c>
      <c r="K338" s="98"/>
      <c r="L338" s="100"/>
    </row>
    <row r="339" spans="2:12">
      <c r="B339" s="490"/>
      <c r="C339" s="96" t="s">
        <v>496</v>
      </c>
      <c r="D339" s="97" t="s">
        <v>536</v>
      </c>
      <c r="E339" s="96"/>
      <c r="F339" s="96"/>
      <c r="G339" s="104" t="s">
        <v>19</v>
      </c>
      <c r="H339" s="98"/>
      <c r="I339" s="98"/>
      <c r="J339" s="98" t="s">
        <v>537</v>
      </c>
      <c r="K339" s="98"/>
      <c r="L339" s="100"/>
    </row>
    <row r="340" spans="2:12">
      <c r="B340" s="490"/>
      <c r="C340" s="96" t="s">
        <v>496</v>
      </c>
      <c r="D340" s="97" t="s">
        <v>538</v>
      </c>
      <c r="E340" s="96"/>
      <c r="F340" s="96" t="s">
        <v>19</v>
      </c>
      <c r="G340" s="104"/>
      <c r="H340" s="98"/>
      <c r="I340" s="98"/>
      <c r="J340" s="98" t="s">
        <v>539</v>
      </c>
      <c r="K340" s="98"/>
      <c r="L340" s="100"/>
    </row>
    <row r="341" spans="2:12">
      <c r="B341" s="490"/>
      <c r="C341" s="96" t="s">
        <v>496</v>
      </c>
      <c r="D341" s="97" t="s">
        <v>441</v>
      </c>
      <c r="E341" s="96">
        <v>-1.22</v>
      </c>
      <c r="F341" s="96"/>
      <c r="G341" s="104" t="s">
        <v>19</v>
      </c>
      <c r="H341" s="98"/>
      <c r="I341" s="98"/>
      <c r="J341" s="98" t="s">
        <v>540</v>
      </c>
      <c r="K341" s="98"/>
      <c r="L341" s="100"/>
    </row>
    <row r="342" spans="2:12">
      <c r="B342" s="490"/>
      <c r="C342" s="96" t="s">
        <v>496</v>
      </c>
      <c r="D342" s="97" t="s">
        <v>441</v>
      </c>
      <c r="E342" s="96">
        <v>-1.24</v>
      </c>
      <c r="F342" s="96"/>
      <c r="G342" s="104" t="s">
        <v>19</v>
      </c>
      <c r="H342" s="98"/>
      <c r="I342" s="98"/>
      <c r="J342" s="98" t="s">
        <v>540</v>
      </c>
      <c r="K342" s="98"/>
      <c r="L342" s="100"/>
    </row>
    <row r="343" spans="2:12">
      <c r="B343" s="490"/>
      <c r="C343" s="96" t="s">
        <v>496</v>
      </c>
      <c r="D343" s="97" t="s">
        <v>22</v>
      </c>
      <c r="E343" s="96">
        <v>-1.21</v>
      </c>
      <c r="F343" s="96"/>
      <c r="G343" s="104"/>
      <c r="H343" s="98" t="s">
        <v>19</v>
      </c>
      <c r="I343" s="98"/>
      <c r="J343" s="98" t="s">
        <v>499</v>
      </c>
      <c r="K343" s="96" t="s">
        <v>104</v>
      </c>
      <c r="L343" s="100"/>
    </row>
    <row r="344" spans="2:12">
      <c r="B344" s="490"/>
      <c r="C344" s="96" t="s">
        <v>496</v>
      </c>
      <c r="D344" s="97" t="s">
        <v>541</v>
      </c>
      <c r="E344" s="96"/>
      <c r="F344" s="96" t="s">
        <v>19</v>
      </c>
      <c r="G344" s="104"/>
      <c r="H344" s="98"/>
      <c r="I344" s="98"/>
      <c r="J344" s="98" t="s">
        <v>542</v>
      </c>
      <c r="K344" s="98"/>
      <c r="L344" s="100"/>
    </row>
    <row r="345" spans="2:12">
      <c r="B345" s="490"/>
      <c r="C345" s="96" t="s">
        <v>496</v>
      </c>
      <c r="D345" s="97" t="s">
        <v>543</v>
      </c>
      <c r="E345" s="96"/>
      <c r="F345" s="96" t="s">
        <v>19</v>
      </c>
      <c r="G345" s="104"/>
      <c r="H345" s="98"/>
      <c r="I345" s="98"/>
      <c r="J345" s="98" t="s">
        <v>544</v>
      </c>
      <c r="K345" s="98"/>
      <c r="L345" s="100"/>
    </row>
    <row r="346" spans="2:12">
      <c r="B346" s="490"/>
      <c r="C346" s="96" t="s">
        <v>496</v>
      </c>
      <c r="D346" s="97" t="s">
        <v>545</v>
      </c>
      <c r="E346" s="96"/>
      <c r="F346" s="96" t="s">
        <v>19</v>
      </c>
      <c r="G346" s="104"/>
      <c r="H346" s="98"/>
      <c r="I346" s="98"/>
      <c r="J346" s="98" t="s">
        <v>546</v>
      </c>
      <c r="K346" s="98"/>
      <c r="L346" s="100"/>
    </row>
    <row r="347" spans="2:12">
      <c r="B347" s="490"/>
      <c r="C347" s="96" t="s">
        <v>496</v>
      </c>
      <c r="D347" s="97" t="s">
        <v>547</v>
      </c>
      <c r="E347" s="96"/>
      <c r="F347" s="96" t="s">
        <v>19</v>
      </c>
      <c r="G347" s="104"/>
      <c r="H347" s="98"/>
      <c r="I347" s="98"/>
      <c r="J347" s="98" t="s">
        <v>548</v>
      </c>
      <c r="K347" s="98"/>
      <c r="L347" s="100"/>
    </row>
    <row r="348" spans="2:12">
      <c r="B348" s="490"/>
      <c r="C348" s="96" t="s">
        <v>496</v>
      </c>
      <c r="D348" s="97" t="s">
        <v>135</v>
      </c>
      <c r="E348" s="96"/>
      <c r="F348" s="96" t="s">
        <v>19</v>
      </c>
      <c r="G348" s="104"/>
      <c r="H348" s="98"/>
      <c r="I348" s="98"/>
      <c r="J348" s="98" t="s">
        <v>549</v>
      </c>
      <c r="K348" s="98"/>
      <c r="L348" s="100"/>
    </row>
    <row r="349" spans="2:12">
      <c r="B349" s="490"/>
      <c r="C349" s="96" t="s">
        <v>496</v>
      </c>
      <c r="D349" s="97" t="s">
        <v>22</v>
      </c>
      <c r="E349" s="96">
        <v>-1.1299999999999999</v>
      </c>
      <c r="F349" s="96"/>
      <c r="G349" s="104"/>
      <c r="H349" s="98" t="s">
        <v>19</v>
      </c>
      <c r="I349" s="98"/>
      <c r="J349" s="98" t="s">
        <v>550</v>
      </c>
      <c r="K349" s="96" t="s">
        <v>104</v>
      </c>
      <c r="L349" s="100"/>
    </row>
    <row r="350" spans="2:12">
      <c r="B350" s="490"/>
      <c r="C350" s="96" t="s">
        <v>496</v>
      </c>
      <c r="D350" s="97" t="s">
        <v>551</v>
      </c>
      <c r="E350" s="96">
        <v>-1.1499999999999999</v>
      </c>
      <c r="F350" s="96"/>
      <c r="G350" s="104"/>
      <c r="H350" s="98" t="s">
        <v>19</v>
      </c>
      <c r="I350" s="98"/>
      <c r="J350" s="98" t="s">
        <v>552</v>
      </c>
      <c r="K350" s="98"/>
      <c r="L350" s="100"/>
    </row>
    <row r="351" spans="2:12">
      <c r="B351" s="490"/>
      <c r="C351" s="96" t="s">
        <v>496</v>
      </c>
      <c r="D351" s="97" t="s">
        <v>551</v>
      </c>
      <c r="E351" s="96">
        <v>-1.1599999999999999</v>
      </c>
      <c r="F351" s="96"/>
      <c r="G351" s="104"/>
      <c r="H351" s="98" t="s">
        <v>19</v>
      </c>
      <c r="I351" s="98"/>
      <c r="J351" s="98" t="s">
        <v>552</v>
      </c>
      <c r="K351" s="98"/>
      <c r="L351" s="100"/>
    </row>
    <row r="352" spans="2:12">
      <c r="B352" s="490"/>
      <c r="C352" s="96" t="s">
        <v>496</v>
      </c>
      <c r="D352" s="97" t="s">
        <v>22</v>
      </c>
      <c r="E352" s="96">
        <f>-1-0.14</f>
        <v>-1.1400000000000001</v>
      </c>
      <c r="F352" s="96"/>
      <c r="G352" s="104"/>
      <c r="H352" s="98" t="s">
        <v>19</v>
      </c>
      <c r="I352" s="98"/>
      <c r="J352" s="98" t="s">
        <v>500</v>
      </c>
      <c r="K352" s="98"/>
      <c r="L352" s="100"/>
    </row>
    <row r="353" spans="2:13">
      <c r="B353" s="490"/>
      <c r="C353" s="96" t="s">
        <v>496</v>
      </c>
      <c r="D353" s="97" t="s">
        <v>32</v>
      </c>
      <c r="E353" s="96"/>
      <c r="F353" s="96" t="s">
        <v>19</v>
      </c>
      <c r="G353" s="104"/>
      <c r="H353" s="98"/>
      <c r="I353" s="98"/>
      <c r="J353" s="98" t="s">
        <v>553</v>
      </c>
      <c r="K353" s="98"/>
      <c r="L353" s="100"/>
    </row>
    <row r="354" spans="2:13">
      <c r="B354" s="490"/>
      <c r="C354" s="96" t="s">
        <v>496</v>
      </c>
      <c r="D354" s="97" t="s">
        <v>22</v>
      </c>
      <c r="E354" s="96">
        <v>-1.1200000000000001</v>
      </c>
      <c r="F354" s="96"/>
      <c r="G354" s="104"/>
      <c r="H354" s="98" t="s">
        <v>19</v>
      </c>
      <c r="I354" s="98"/>
      <c r="J354" s="98" t="s">
        <v>511</v>
      </c>
      <c r="K354" s="96" t="s">
        <v>104</v>
      </c>
      <c r="L354" s="100"/>
    </row>
    <row r="355" spans="2:13">
      <c r="B355" s="490"/>
      <c r="C355" s="96" t="s">
        <v>496</v>
      </c>
      <c r="D355" s="97" t="s">
        <v>22</v>
      </c>
      <c r="E355" s="96">
        <v>-1.1100000000000001</v>
      </c>
      <c r="F355" s="96"/>
      <c r="G355" s="104"/>
      <c r="H355" s="98" t="s">
        <v>19</v>
      </c>
      <c r="I355" s="98"/>
      <c r="J355" s="98" t="s">
        <v>554</v>
      </c>
      <c r="K355" s="96" t="s">
        <v>104</v>
      </c>
      <c r="L355" s="100"/>
    </row>
    <row r="356" spans="2:13">
      <c r="B356" s="490"/>
      <c r="C356" s="96" t="s">
        <v>496</v>
      </c>
      <c r="D356" s="97" t="s">
        <v>131</v>
      </c>
      <c r="E356" s="96"/>
      <c r="F356" s="96" t="s">
        <v>19</v>
      </c>
      <c r="G356" s="104"/>
      <c r="H356" s="98"/>
      <c r="I356" s="98"/>
      <c r="J356" s="98" t="s">
        <v>555</v>
      </c>
      <c r="K356" s="98"/>
      <c r="L356" s="100"/>
    </row>
    <row r="357" spans="2:13">
      <c r="B357" s="490"/>
      <c r="C357" s="96" t="s">
        <v>496</v>
      </c>
      <c r="D357" s="97" t="s">
        <v>478</v>
      </c>
      <c r="E357" s="96"/>
      <c r="F357" s="96" t="s">
        <v>19</v>
      </c>
      <c r="G357" s="104"/>
      <c r="H357" s="98"/>
      <c r="I357" s="98"/>
      <c r="J357" s="98" t="s">
        <v>556</v>
      </c>
      <c r="K357" s="98"/>
      <c r="L357" s="100"/>
    </row>
    <row r="358" spans="2:13">
      <c r="B358" s="490"/>
      <c r="C358" s="96" t="s">
        <v>496</v>
      </c>
      <c r="D358" s="97" t="s">
        <v>557</v>
      </c>
      <c r="E358" s="96"/>
      <c r="F358" s="96" t="s">
        <v>19</v>
      </c>
      <c r="G358" s="104"/>
      <c r="H358" s="98"/>
      <c r="I358" s="98"/>
      <c r="J358" s="98" t="s">
        <v>558</v>
      </c>
      <c r="K358" s="98"/>
      <c r="L358" s="100"/>
    </row>
    <row r="359" spans="2:13">
      <c r="B359" s="490"/>
      <c r="C359" s="96" t="s">
        <v>496</v>
      </c>
      <c r="D359" s="97" t="s">
        <v>559</v>
      </c>
      <c r="E359" s="96"/>
      <c r="F359" s="96" t="s">
        <v>19</v>
      </c>
      <c r="G359" s="104"/>
      <c r="H359" s="98"/>
      <c r="I359" s="98"/>
      <c r="J359" s="98" t="s">
        <v>560</v>
      </c>
      <c r="K359" s="98"/>
      <c r="L359" s="100"/>
    </row>
    <row r="360" spans="2:13">
      <c r="B360" s="490"/>
      <c r="C360" s="96" t="s">
        <v>496</v>
      </c>
      <c r="D360" s="97" t="s">
        <v>561</v>
      </c>
      <c r="E360" s="96"/>
      <c r="F360" s="96" t="s">
        <v>19</v>
      </c>
      <c r="G360" s="104"/>
      <c r="H360" s="98"/>
      <c r="I360" s="98"/>
      <c r="J360" s="98" t="s">
        <v>560</v>
      </c>
      <c r="K360" s="98"/>
      <c r="L360" s="100"/>
    </row>
    <row r="361" spans="2:13">
      <c r="B361" s="490"/>
      <c r="C361" s="96" t="s">
        <v>496</v>
      </c>
      <c r="D361" s="97" t="s">
        <v>38</v>
      </c>
      <c r="E361" s="96"/>
      <c r="F361" s="96" t="s">
        <v>19</v>
      </c>
      <c r="G361" s="104"/>
      <c r="H361" s="98"/>
      <c r="I361" s="98"/>
      <c r="J361" s="98" t="s">
        <v>562</v>
      </c>
      <c r="K361" s="98"/>
      <c r="L361" s="100"/>
    </row>
    <row r="362" spans="2:13">
      <c r="B362" s="490"/>
      <c r="C362" s="96" t="s">
        <v>496</v>
      </c>
      <c r="D362" s="97" t="s">
        <v>490</v>
      </c>
      <c r="E362" s="96"/>
      <c r="F362" s="96" t="s">
        <v>19</v>
      </c>
      <c r="G362" s="104"/>
      <c r="H362" s="98"/>
      <c r="I362" s="98"/>
      <c r="J362" s="98" t="s">
        <v>562</v>
      </c>
      <c r="K362" s="98"/>
      <c r="L362" s="100"/>
    </row>
    <row r="363" spans="2:13" ht="15" thickBot="1">
      <c r="B363" s="492"/>
      <c r="C363" s="106" t="s">
        <v>496</v>
      </c>
      <c r="D363" s="107" t="s">
        <v>563</v>
      </c>
      <c r="E363" s="106"/>
      <c r="F363" s="106" t="s">
        <v>19</v>
      </c>
      <c r="G363" s="108"/>
      <c r="H363" s="109"/>
      <c r="I363" s="109"/>
      <c r="J363" s="109" t="s">
        <v>564</v>
      </c>
      <c r="K363" s="109"/>
      <c r="L363" s="110"/>
    </row>
    <row r="364" spans="2:13" ht="21.6" thickBot="1">
      <c r="B364" s="128"/>
      <c r="C364" s="129" t="s">
        <v>565</v>
      </c>
      <c r="D364" s="130"/>
      <c r="E364" s="130"/>
      <c r="F364" s="131">
        <f>COUNTIF(F305:F363,"x")</f>
        <v>23</v>
      </c>
      <c r="G364" s="131">
        <f>COUNTIF(G305:G363,"x")</f>
        <v>13</v>
      </c>
      <c r="H364" s="131">
        <f>COUNTIF(H305:H363,"x")</f>
        <v>23</v>
      </c>
      <c r="I364" s="131">
        <f>COUNTIF(I305:I363,"x")</f>
        <v>0</v>
      </c>
      <c r="J364" s="129"/>
      <c r="K364" s="129"/>
      <c r="L364" s="129"/>
      <c r="M364" s="52">
        <f>SUM(F364:I364)</f>
        <v>59</v>
      </c>
    </row>
    <row r="365" spans="2:13">
      <c r="B365" s="490" t="s">
        <v>566</v>
      </c>
      <c r="C365" s="96" t="s">
        <v>567</v>
      </c>
      <c r="D365" s="97" t="s">
        <v>568</v>
      </c>
      <c r="E365" s="96"/>
      <c r="F365" s="96" t="s">
        <v>19</v>
      </c>
      <c r="G365" s="104"/>
      <c r="H365" s="96"/>
      <c r="I365" s="96"/>
      <c r="J365" s="96" t="s">
        <v>569</v>
      </c>
      <c r="K365" s="96"/>
      <c r="L365" s="100"/>
    </row>
    <row r="366" spans="2:13">
      <c r="B366" s="490"/>
      <c r="C366" s="96" t="s">
        <v>567</v>
      </c>
      <c r="D366" s="97" t="s">
        <v>441</v>
      </c>
      <c r="E366" s="96">
        <v>-2.16</v>
      </c>
      <c r="F366" s="96" t="s">
        <v>19</v>
      </c>
      <c r="G366" s="104"/>
      <c r="H366" s="96"/>
      <c r="I366" s="96"/>
      <c r="J366" s="96" t="s">
        <v>570</v>
      </c>
      <c r="K366" s="96"/>
      <c r="L366" s="100"/>
    </row>
    <row r="367" spans="2:13">
      <c r="B367" s="490"/>
      <c r="C367" s="96" t="s">
        <v>567</v>
      </c>
      <c r="D367" s="97" t="s">
        <v>22</v>
      </c>
      <c r="E367" s="96">
        <v>-2.15</v>
      </c>
      <c r="F367" s="96"/>
      <c r="G367" s="104"/>
      <c r="H367" s="96" t="s">
        <v>19</v>
      </c>
      <c r="I367" s="96"/>
      <c r="J367" s="96" t="s">
        <v>571</v>
      </c>
      <c r="K367" s="96" t="s">
        <v>104</v>
      </c>
      <c r="L367" s="100"/>
    </row>
    <row r="368" spans="2:13">
      <c r="B368" s="490"/>
      <c r="C368" s="96" t="s">
        <v>567</v>
      </c>
      <c r="D368" s="97" t="s">
        <v>22</v>
      </c>
      <c r="E368" s="96">
        <v>-2.13</v>
      </c>
      <c r="F368" s="96"/>
      <c r="G368" s="104"/>
      <c r="H368" s="96" t="s">
        <v>19</v>
      </c>
      <c r="I368" s="96"/>
      <c r="J368" s="96" t="s">
        <v>572</v>
      </c>
      <c r="K368" s="96" t="s">
        <v>104</v>
      </c>
      <c r="L368" s="100"/>
    </row>
    <row r="369" spans="2:12">
      <c r="B369" s="490"/>
      <c r="C369" s="96" t="s">
        <v>567</v>
      </c>
      <c r="D369" s="97" t="s">
        <v>22</v>
      </c>
      <c r="E369" s="96">
        <f>-2-11</f>
        <v>-13</v>
      </c>
      <c r="F369" s="96"/>
      <c r="G369" s="104"/>
      <c r="H369" s="96" t="s">
        <v>19</v>
      </c>
      <c r="I369" s="96"/>
      <c r="J369" s="96" t="s">
        <v>573</v>
      </c>
      <c r="K369" s="96" t="s">
        <v>104</v>
      </c>
      <c r="L369" s="100"/>
    </row>
    <row r="370" spans="2:12">
      <c r="B370" s="490"/>
      <c r="C370" s="96" t="s">
        <v>567</v>
      </c>
      <c r="D370" s="97" t="s">
        <v>574</v>
      </c>
      <c r="E370" s="96"/>
      <c r="F370" s="96" t="s">
        <v>19</v>
      </c>
      <c r="G370" s="104"/>
      <c r="H370" s="98"/>
      <c r="I370" s="98"/>
      <c r="J370" s="96" t="s">
        <v>575</v>
      </c>
      <c r="K370" s="98"/>
      <c r="L370" s="100"/>
    </row>
    <row r="371" spans="2:12">
      <c r="B371" s="490"/>
      <c r="C371" s="96" t="s">
        <v>567</v>
      </c>
      <c r="D371" s="97" t="s">
        <v>34</v>
      </c>
      <c r="E371" s="96"/>
      <c r="F371" s="96"/>
      <c r="G371" s="104" t="s">
        <v>19</v>
      </c>
      <c r="H371" s="96"/>
      <c r="I371" s="96"/>
      <c r="J371" s="98" t="s">
        <v>576</v>
      </c>
      <c r="K371" s="98"/>
      <c r="L371" s="100"/>
    </row>
    <row r="372" spans="2:12">
      <c r="B372" s="490"/>
      <c r="C372" s="96" t="s">
        <v>567</v>
      </c>
      <c r="D372" s="97" t="s">
        <v>22</v>
      </c>
      <c r="E372" s="96">
        <v>-2.1</v>
      </c>
      <c r="F372" s="96"/>
      <c r="G372" s="104"/>
      <c r="H372" s="98" t="s">
        <v>19</v>
      </c>
      <c r="I372" s="98"/>
      <c r="J372" s="98" t="s">
        <v>577</v>
      </c>
      <c r="K372" s="96" t="s">
        <v>104</v>
      </c>
      <c r="L372" s="100"/>
    </row>
    <row r="373" spans="2:12">
      <c r="B373" s="490"/>
      <c r="C373" s="96" t="s">
        <v>567</v>
      </c>
      <c r="D373" s="97" t="s">
        <v>240</v>
      </c>
      <c r="E373" s="96"/>
      <c r="F373" s="96" t="s">
        <v>19</v>
      </c>
      <c r="G373" s="104"/>
      <c r="H373" s="98"/>
      <c r="I373" s="98"/>
      <c r="J373" s="98" t="s">
        <v>578</v>
      </c>
      <c r="K373" s="98"/>
      <c r="L373" s="100"/>
    </row>
    <row r="374" spans="2:12">
      <c r="B374" s="490"/>
      <c r="C374" s="96" t="s">
        <v>567</v>
      </c>
      <c r="D374" s="97" t="s">
        <v>407</v>
      </c>
      <c r="E374" s="96"/>
      <c r="F374" s="96" t="s">
        <v>19</v>
      </c>
      <c r="G374" s="104"/>
      <c r="H374" s="98"/>
      <c r="I374" s="98"/>
      <c r="J374" s="98" t="s">
        <v>579</v>
      </c>
      <c r="K374" s="98"/>
      <c r="L374" s="100"/>
    </row>
    <row r="375" spans="2:12">
      <c r="B375" s="490"/>
      <c r="C375" s="96" t="s">
        <v>567</v>
      </c>
      <c r="D375" s="97" t="s">
        <v>22</v>
      </c>
      <c r="E375" s="96">
        <v>-2.8</v>
      </c>
      <c r="F375" s="96"/>
      <c r="G375" s="104"/>
      <c r="H375" s="98" t="s">
        <v>19</v>
      </c>
      <c r="I375" s="98"/>
      <c r="J375" s="98" t="s">
        <v>580</v>
      </c>
      <c r="K375" s="96" t="s">
        <v>104</v>
      </c>
      <c r="L375" s="100"/>
    </row>
    <row r="376" spans="2:12">
      <c r="B376" s="490"/>
      <c r="C376" s="96" t="s">
        <v>567</v>
      </c>
      <c r="D376" s="97" t="s">
        <v>441</v>
      </c>
      <c r="E376" s="96">
        <v>-2.9</v>
      </c>
      <c r="F376" s="96"/>
      <c r="G376" s="104" t="s">
        <v>19</v>
      </c>
      <c r="H376" s="98"/>
      <c r="I376" s="98"/>
      <c r="J376" s="98" t="s">
        <v>573</v>
      </c>
      <c r="K376" s="98"/>
      <c r="L376" s="100"/>
    </row>
    <row r="377" spans="2:12">
      <c r="B377" s="490"/>
      <c r="C377" s="96" t="s">
        <v>567</v>
      </c>
      <c r="D377" s="97" t="s">
        <v>22</v>
      </c>
      <c r="E377" s="96">
        <v>-2.7</v>
      </c>
      <c r="F377" s="96"/>
      <c r="G377" s="104"/>
      <c r="H377" s="98" t="s">
        <v>19</v>
      </c>
      <c r="I377" s="98"/>
      <c r="J377" s="98" t="s">
        <v>580</v>
      </c>
      <c r="K377" s="96" t="s">
        <v>104</v>
      </c>
      <c r="L377" s="100"/>
    </row>
    <row r="378" spans="2:12">
      <c r="B378" s="490"/>
      <c r="C378" s="96" t="s">
        <v>567</v>
      </c>
      <c r="D378" s="97" t="s">
        <v>22</v>
      </c>
      <c r="E378" s="96"/>
      <c r="F378" s="96"/>
      <c r="G378" s="104" t="s">
        <v>19</v>
      </c>
      <c r="H378" s="96"/>
      <c r="I378" s="96"/>
      <c r="J378" s="96" t="s">
        <v>581</v>
      </c>
      <c r="K378" s="96" t="s">
        <v>104</v>
      </c>
      <c r="L378" s="100"/>
    </row>
    <row r="379" spans="2:12">
      <c r="B379" s="490"/>
      <c r="C379" s="96" t="s">
        <v>567</v>
      </c>
      <c r="D379" s="97" t="s">
        <v>34</v>
      </c>
      <c r="E379" s="96"/>
      <c r="F379" s="96"/>
      <c r="G379" s="104" t="s">
        <v>19</v>
      </c>
      <c r="H379" s="96"/>
      <c r="I379" s="96"/>
      <c r="J379" s="96" t="s">
        <v>582</v>
      </c>
      <c r="K379" s="96"/>
      <c r="L379" s="100"/>
    </row>
    <row r="380" spans="2:12">
      <c r="B380" s="490"/>
      <c r="C380" s="96" t="s">
        <v>567</v>
      </c>
      <c r="D380" s="97" t="s">
        <v>381</v>
      </c>
      <c r="E380" s="96"/>
      <c r="F380" s="96" t="s">
        <v>19</v>
      </c>
      <c r="G380" s="104"/>
      <c r="H380" s="98"/>
      <c r="I380" s="98"/>
      <c r="J380" s="98" t="s">
        <v>583</v>
      </c>
      <c r="K380" s="98"/>
      <c r="L380" s="100"/>
    </row>
    <row r="381" spans="2:12">
      <c r="B381" s="490"/>
      <c r="C381" s="96" t="s">
        <v>567</v>
      </c>
      <c r="D381" s="97" t="s">
        <v>584</v>
      </c>
      <c r="E381" s="96"/>
      <c r="F381" s="96" t="s">
        <v>19</v>
      </c>
      <c r="G381" s="104"/>
      <c r="H381" s="98"/>
      <c r="I381" s="98"/>
      <c r="J381" s="98" t="s">
        <v>585</v>
      </c>
      <c r="K381" s="98"/>
      <c r="L381" s="100"/>
    </row>
    <row r="382" spans="2:12">
      <c r="B382" s="490"/>
      <c r="C382" s="96" t="s">
        <v>567</v>
      </c>
      <c r="D382" s="97" t="s">
        <v>586</v>
      </c>
      <c r="E382" s="96">
        <v>-2.1800000000000002</v>
      </c>
      <c r="F382" s="96"/>
      <c r="G382" s="104" t="s">
        <v>19</v>
      </c>
      <c r="H382" s="98"/>
      <c r="I382" s="98"/>
      <c r="J382" s="98" t="s">
        <v>587</v>
      </c>
      <c r="K382" s="98"/>
      <c r="L382" s="100"/>
    </row>
    <row r="383" spans="2:12">
      <c r="B383" s="490"/>
      <c r="C383" s="96" t="s">
        <v>567</v>
      </c>
      <c r="D383" s="97" t="s">
        <v>22</v>
      </c>
      <c r="E383" s="96">
        <v>-2.17</v>
      </c>
      <c r="F383" s="96"/>
      <c r="G383" s="104"/>
      <c r="H383" s="98" t="s">
        <v>19</v>
      </c>
      <c r="I383" s="98"/>
      <c r="J383" s="98" t="s">
        <v>588</v>
      </c>
      <c r="K383" s="96" t="s">
        <v>104</v>
      </c>
      <c r="L383" s="100"/>
    </row>
    <row r="384" spans="2:12">
      <c r="B384" s="490"/>
      <c r="C384" s="96" t="s">
        <v>567</v>
      </c>
      <c r="D384" s="97" t="s">
        <v>135</v>
      </c>
      <c r="E384" s="96"/>
      <c r="F384" s="96" t="s">
        <v>19</v>
      </c>
      <c r="G384" s="104"/>
      <c r="H384" s="98"/>
      <c r="I384" s="98"/>
      <c r="J384" s="98" t="s">
        <v>589</v>
      </c>
      <c r="K384" s="98"/>
      <c r="L384" s="100"/>
    </row>
    <row r="385" spans="2:12">
      <c r="B385" s="490"/>
      <c r="C385" s="96" t="s">
        <v>567</v>
      </c>
      <c r="D385" s="97" t="s">
        <v>590</v>
      </c>
      <c r="E385" s="96"/>
      <c r="F385" s="96" t="s">
        <v>19</v>
      </c>
      <c r="G385" s="104"/>
      <c r="H385" s="98"/>
      <c r="I385" s="98"/>
      <c r="J385" s="98" t="s">
        <v>591</v>
      </c>
      <c r="K385" s="98"/>
      <c r="L385" s="100"/>
    </row>
    <row r="386" spans="2:12">
      <c r="B386" s="490"/>
      <c r="C386" s="96" t="s">
        <v>567</v>
      </c>
      <c r="D386" s="97" t="s">
        <v>557</v>
      </c>
      <c r="E386" s="96"/>
      <c r="F386" s="96" t="s">
        <v>19</v>
      </c>
      <c r="G386" s="104"/>
      <c r="H386" s="98"/>
      <c r="I386" s="98"/>
      <c r="J386" s="98" t="s">
        <v>592</v>
      </c>
      <c r="K386" s="98"/>
      <c r="L386" s="100"/>
    </row>
    <row r="387" spans="2:12">
      <c r="B387" s="490"/>
      <c r="C387" s="96" t="s">
        <v>567</v>
      </c>
      <c r="D387" s="97" t="s">
        <v>593</v>
      </c>
      <c r="E387" s="96"/>
      <c r="F387" s="96" t="s">
        <v>19</v>
      </c>
      <c r="G387" s="104"/>
      <c r="H387" s="98"/>
      <c r="I387" s="98"/>
      <c r="J387" s="98" t="s">
        <v>594</v>
      </c>
      <c r="K387" s="98"/>
      <c r="L387" s="100"/>
    </row>
    <row r="388" spans="2:12">
      <c r="B388" s="490"/>
      <c r="C388" s="96" t="s">
        <v>567</v>
      </c>
      <c r="D388" s="97" t="s">
        <v>487</v>
      </c>
      <c r="E388" s="96"/>
      <c r="F388" s="96" t="s">
        <v>19</v>
      </c>
      <c r="G388" s="104"/>
      <c r="H388" s="98"/>
      <c r="I388" s="98"/>
      <c r="J388" s="98" t="s">
        <v>595</v>
      </c>
      <c r="K388" s="98"/>
      <c r="L388" s="100"/>
    </row>
    <row r="389" spans="2:12">
      <c r="B389" s="490"/>
      <c r="C389" s="96" t="s">
        <v>567</v>
      </c>
      <c r="D389" s="97" t="s">
        <v>596</v>
      </c>
      <c r="E389" s="96"/>
      <c r="F389" s="96" t="s">
        <v>19</v>
      </c>
      <c r="G389" s="104"/>
      <c r="H389" s="98"/>
      <c r="I389" s="98"/>
      <c r="J389" s="98" t="s">
        <v>595</v>
      </c>
      <c r="K389" s="98"/>
      <c r="L389" s="100"/>
    </row>
    <row r="390" spans="2:12">
      <c r="B390" s="490"/>
      <c r="C390" s="96" t="s">
        <v>567</v>
      </c>
      <c r="D390" s="97" t="s">
        <v>38</v>
      </c>
      <c r="E390" s="96"/>
      <c r="F390" s="96" t="s">
        <v>19</v>
      </c>
      <c r="G390" s="104"/>
      <c r="H390" s="98"/>
      <c r="I390" s="98"/>
      <c r="J390" s="98" t="s">
        <v>597</v>
      </c>
      <c r="K390" s="98"/>
      <c r="L390" s="100"/>
    </row>
    <row r="391" spans="2:12">
      <c r="B391" s="490"/>
      <c r="C391" s="96" t="s">
        <v>567</v>
      </c>
      <c r="D391" s="97" t="s">
        <v>22</v>
      </c>
      <c r="E391" s="96"/>
      <c r="F391" s="96"/>
      <c r="G391" s="104"/>
      <c r="H391" s="98" t="s">
        <v>19</v>
      </c>
      <c r="I391" s="98"/>
      <c r="J391" s="98" t="s">
        <v>577</v>
      </c>
      <c r="K391" s="96" t="s">
        <v>104</v>
      </c>
      <c r="L391" s="100"/>
    </row>
    <row r="392" spans="2:12">
      <c r="B392" s="490"/>
      <c r="C392" s="96" t="s">
        <v>567</v>
      </c>
      <c r="D392" s="97" t="s">
        <v>32</v>
      </c>
      <c r="E392" s="96"/>
      <c r="F392" s="96" t="s">
        <v>19</v>
      </c>
      <c r="G392" s="104"/>
      <c r="H392" s="98"/>
      <c r="I392" s="98"/>
      <c r="J392" s="98" t="s">
        <v>598</v>
      </c>
      <c r="K392" s="98"/>
      <c r="L392" s="100"/>
    </row>
    <row r="393" spans="2:12">
      <c r="B393" s="490"/>
      <c r="C393" s="96" t="s">
        <v>567</v>
      </c>
      <c r="D393" s="97" t="s">
        <v>586</v>
      </c>
      <c r="E393" s="96">
        <v>-2.19</v>
      </c>
      <c r="F393" s="96" t="s">
        <v>19</v>
      </c>
      <c r="G393" s="104"/>
      <c r="H393" s="98"/>
      <c r="I393" s="98"/>
      <c r="J393" s="98" t="s">
        <v>587</v>
      </c>
      <c r="K393" s="98"/>
      <c r="L393" s="100"/>
    </row>
    <row r="394" spans="2:12">
      <c r="B394" s="490"/>
      <c r="C394" s="96" t="s">
        <v>567</v>
      </c>
      <c r="D394" s="97" t="s">
        <v>599</v>
      </c>
      <c r="E394" s="118">
        <v>-2.2000000000000002</v>
      </c>
      <c r="F394" s="96"/>
      <c r="G394" s="104" t="s">
        <v>19</v>
      </c>
      <c r="H394" s="98"/>
      <c r="I394" s="98"/>
      <c r="J394" s="98" t="s">
        <v>600</v>
      </c>
      <c r="K394" s="98"/>
      <c r="L394" s="100"/>
    </row>
    <row r="395" spans="2:12">
      <c r="B395" s="490"/>
      <c r="C395" s="96" t="s">
        <v>567</v>
      </c>
      <c r="D395" s="97" t="s">
        <v>601</v>
      </c>
      <c r="E395" s="96">
        <v>-2.21</v>
      </c>
      <c r="F395" s="96"/>
      <c r="G395" s="104" t="s">
        <v>19</v>
      </c>
      <c r="H395" s="98"/>
      <c r="I395" s="98"/>
      <c r="J395" s="98" t="s">
        <v>602</v>
      </c>
      <c r="K395" s="98"/>
      <c r="L395" s="100"/>
    </row>
    <row r="396" spans="2:12">
      <c r="B396" s="490"/>
      <c r="C396" s="96" t="s">
        <v>567</v>
      </c>
      <c r="D396" s="97" t="s">
        <v>601</v>
      </c>
      <c r="E396" s="96">
        <v>-2.2200000000000002</v>
      </c>
      <c r="F396" s="96"/>
      <c r="G396" s="104" t="s">
        <v>19</v>
      </c>
      <c r="H396" s="98"/>
      <c r="I396" s="98"/>
      <c r="J396" s="98" t="s">
        <v>603</v>
      </c>
      <c r="K396" s="98"/>
      <c r="L396" s="100"/>
    </row>
    <row r="397" spans="2:12">
      <c r="B397" s="490"/>
      <c r="C397" s="96" t="s">
        <v>567</v>
      </c>
      <c r="D397" s="97" t="s">
        <v>601</v>
      </c>
      <c r="E397" s="96">
        <v>-2.23</v>
      </c>
      <c r="F397" s="96"/>
      <c r="G397" s="104" t="s">
        <v>19</v>
      </c>
      <c r="H397" s="98"/>
      <c r="I397" s="98"/>
      <c r="J397" s="98" t="s">
        <v>604</v>
      </c>
      <c r="K397" s="98"/>
      <c r="L397" s="100"/>
    </row>
    <row r="398" spans="2:12">
      <c r="B398" s="490"/>
      <c r="C398" s="96" t="s">
        <v>567</v>
      </c>
      <c r="D398" s="97" t="s">
        <v>601</v>
      </c>
      <c r="E398" s="96">
        <v>-2.2400000000000002</v>
      </c>
      <c r="F398" s="96"/>
      <c r="G398" s="104" t="s">
        <v>19</v>
      </c>
      <c r="H398" s="98"/>
      <c r="I398" s="98"/>
      <c r="J398" s="98" t="s">
        <v>605</v>
      </c>
      <c r="K398" s="98"/>
      <c r="L398" s="100"/>
    </row>
    <row r="399" spans="2:12">
      <c r="B399" s="490"/>
      <c r="C399" s="96" t="s">
        <v>567</v>
      </c>
      <c r="D399" s="97" t="s">
        <v>601</v>
      </c>
      <c r="E399" s="96"/>
      <c r="F399" s="96" t="s">
        <v>108</v>
      </c>
      <c r="G399" s="104"/>
      <c r="H399" s="98"/>
      <c r="I399" s="98"/>
      <c r="J399" s="98" t="s">
        <v>606</v>
      </c>
      <c r="K399" s="98"/>
      <c r="L399" s="100"/>
    </row>
    <row r="400" spans="2:12">
      <c r="B400" s="490"/>
      <c r="C400" s="96" t="s">
        <v>567</v>
      </c>
      <c r="D400" s="97" t="s">
        <v>601</v>
      </c>
      <c r="E400" s="96">
        <v>-2.1</v>
      </c>
      <c r="F400" s="96"/>
      <c r="G400" s="104" t="s">
        <v>19</v>
      </c>
      <c r="H400" s="98"/>
      <c r="I400" s="98"/>
      <c r="J400" s="98" t="s">
        <v>605</v>
      </c>
      <c r="K400" s="98"/>
      <c r="L400" s="100"/>
    </row>
    <row r="401" spans="2:13">
      <c r="B401" s="490"/>
      <c r="C401" s="96" t="s">
        <v>567</v>
      </c>
      <c r="D401" s="97" t="s">
        <v>601</v>
      </c>
      <c r="E401" s="96">
        <v>-2.2000000000000002</v>
      </c>
      <c r="F401" s="96"/>
      <c r="G401" s="104" t="s">
        <v>19</v>
      </c>
      <c r="H401" s="98"/>
      <c r="I401" s="98"/>
      <c r="J401" s="98" t="s">
        <v>607</v>
      </c>
      <c r="K401" s="98"/>
      <c r="L401" s="100"/>
    </row>
    <row r="402" spans="2:13">
      <c r="B402" s="490"/>
      <c r="C402" s="96" t="s">
        <v>567</v>
      </c>
      <c r="D402" s="97" t="s">
        <v>601</v>
      </c>
      <c r="E402" s="96">
        <v>-2.2999999999999998</v>
      </c>
      <c r="F402" s="96"/>
      <c r="G402" s="104" t="s">
        <v>19</v>
      </c>
      <c r="H402" s="98"/>
      <c r="I402" s="98"/>
      <c r="J402" s="98" t="s">
        <v>603</v>
      </c>
      <c r="K402" s="98"/>
      <c r="L402" s="100"/>
    </row>
    <row r="403" spans="2:13">
      <c r="B403" s="490"/>
      <c r="C403" s="96" t="s">
        <v>567</v>
      </c>
      <c r="D403" s="97" t="s">
        <v>601</v>
      </c>
      <c r="E403" s="96">
        <v>-2.4</v>
      </c>
      <c r="F403" s="96"/>
      <c r="G403" s="104" t="s">
        <v>19</v>
      </c>
      <c r="H403" s="98"/>
      <c r="I403" s="98"/>
      <c r="J403" s="98" t="s">
        <v>602</v>
      </c>
      <c r="K403" s="98"/>
      <c r="L403" s="100"/>
    </row>
    <row r="404" spans="2:13">
      <c r="B404" s="490"/>
      <c r="C404" s="96" t="s">
        <v>567</v>
      </c>
      <c r="D404" s="97" t="s">
        <v>601</v>
      </c>
      <c r="E404" s="96">
        <v>-2.5</v>
      </c>
      <c r="F404" s="96"/>
      <c r="G404" s="104" t="s">
        <v>19</v>
      </c>
      <c r="H404" s="98"/>
      <c r="I404" s="98"/>
      <c r="J404" s="98" t="s">
        <v>608</v>
      </c>
      <c r="K404" s="98"/>
      <c r="L404" s="100"/>
    </row>
    <row r="405" spans="2:13">
      <c r="B405" s="490"/>
      <c r="C405" s="96" t="s">
        <v>567</v>
      </c>
      <c r="D405" s="97" t="s">
        <v>407</v>
      </c>
      <c r="E405" s="96"/>
      <c r="F405" s="96" t="s">
        <v>19</v>
      </c>
      <c r="G405" s="104"/>
      <c r="H405" s="98"/>
      <c r="I405" s="98"/>
      <c r="J405" s="98" t="s">
        <v>604</v>
      </c>
      <c r="K405" s="98"/>
      <c r="L405" s="100"/>
    </row>
    <row r="406" spans="2:13" ht="15" thickBot="1">
      <c r="B406" s="492"/>
      <c r="C406" s="106" t="s">
        <v>567</v>
      </c>
      <c r="D406" s="107" t="s">
        <v>609</v>
      </c>
      <c r="E406" s="106"/>
      <c r="F406" s="106"/>
      <c r="G406" s="108" t="s">
        <v>19</v>
      </c>
      <c r="H406" s="109"/>
      <c r="I406" s="109"/>
      <c r="J406" s="109" t="s">
        <v>605</v>
      </c>
      <c r="K406" s="109"/>
      <c r="L406" s="110"/>
    </row>
    <row r="407" spans="2:13" ht="18.95" thickBot="1">
      <c r="B407" s="122"/>
      <c r="C407" s="123" t="s">
        <v>610</v>
      </c>
      <c r="D407" s="124"/>
      <c r="E407" s="124"/>
      <c r="F407" s="125">
        <f>COUNTIF(F365:F406,"x")</f>
        <v>18</v>
      </c>
      <c r="G407" s="125">
        <f>COUNTIF(G365:G406,"x")</f>
        <v>16</v>
      </c>
      <c r="H407" s="125">
        <f>COUNTIF(H365:H406,"x")</f>
        <v>8</v>
      </c>
      <c r="I407" s="125">
        <f>COUNTIF(I365:I406,"x")</f>
        <v>0</v>
      </c>
      <c r="J407" s="126"/>
      <c r="K407" s="126"/>
      <c r="L407" s="126"/>
      <c r="M407" s="127">
        <f>SUM(F407:I407)</f>
        <v>42</v>
      </c>
    </row>
    <row r="408" spans="2:13">
      <c r="B408" s="491">
        <v>-3</v>
      </c>
      <c r="C408" s="111" t="s">
        <v>611</v>
      </c>
      <c r="D408" s="112" t="s">
        <v>441</v>
      </c>
      <c r="E408" s="111" t="s">
        <v>120</v>
      </c>
      <c r="F408" s="111" t="s">
        <v>19</v>
      </c>
      <c r="G408" s="119"/>
      <c r="H408" s="111"/>
      <c r="I408" s="111"/>
      <c r="J408" s="111" t="s">
        <v>612</v>
      </c>
      <c r="K408" s="111"/>
      <c r="L408" s="114"/>
    </row>
    <row r="409" spans="2:13">
      <c r="B409" s="490"/>
      <c r="C409" s="96" t="s">
        <v>611</v>
      </c>
      <c r="D409" s="97" t="s">
        <v>22</v>
      </c>
      <c r="E409" s="96">
        <v>-3.5</v>
      </c>
      <c r="F409" s="96"/>
      <c r="G409" s="99" t="s">
        <v>19</v>
      </c>
      <c r="H409" s="96"/>
      <c r="I409" s="96"/>
      <c r="J409" s="96" t="s">
        <v>613</v>
      </c>
      <c r="K409" s="96"/>
      <c r="L409" s="100"/>
    </row>
    <row r="410" spans="2:13">
      <c r="B410" s="490"/>
      <c r="C410" s="96" t="s">
        <v>611</v>
      </c>
      <c r="D410" s="97" t="s">
        <v>614</v>
      </c>
      <c r="E410" s="96">
        <v>-3.4</v>
      </c>
      <c r="F410" s="96"/>
      <c r="G410" s="99" t="s">
        <v>19</v>
      </c>
      <c r="H410" s="96"/>
      <c r="I410" s="96"/>
      <c r="J410" s="96" t="s">
        <v>615</v>
      </c>
      <c r="K410" s="117"/>
      <c r="L410" s="100"/>
    </row>
    <row r="411" spans="2:13">
      <c r="B411" s="490"/>
      <c r="C411" s="96" t="s">
        <v>611</v>
      </c>
      <c r="D411" s="97" t="s">
        <v>599</v>
      </c>
      <c r="E411" s="96">
        <v>-3.3</v>
      </c>
      <c r="F411" s="96"/>
      <c r="G411" s="99" t="s">
        <v>108</v>
      </c>
      <c r="H411" s="96"/>
      <c r="I411" s="96"/>
      <c r="J411" s="96" t="s">
        <v>616</v>
      </c>
      <c r="K411" s="117"/>
      <c r="L411" s="100"/>
    </row>
    <row r="412" spans="2:13">
      <c r="B412" s="490"/>
      <c r="C412" s="96" t="s">
        <v>611</v>
      </c>
      <c r="D412" s="97" t="s">
        <v>617</v>
      </c>
      <c r="E412" s="96">
        <v>-3.1</v>
      </c>
      <c r="F412" s="96"/>
      <c r="G412" s="99" t="s">
        <v>108</v>
      </c>
      <c r="H412" s="96"/>
      <c r="I412" s="96"/>
      <c r="J412" s="96" t="s">
        <v>618</v>
      </c>
      <c r="K412" s="117"/>
      <c r="L412" s="100"/>
    </row>
    <row r="413" spans="2:13" ht="15" thickBot="1">
      <c r="B413" s="492"/>
      <c r="C413" s="106" t="s">
        <v>611</v>
      </c>
      <c r="D413" s="107" t="s">
        <v>599</v>
      </c>
      <c r="E413" s="106">
        <v>-3.2</v>
      </c>
      <c r="F413" s="106"/>
      <c r="G413" s="120" t="s">
        <v>19</v>
      </c>
      <c r="H413" s="121"/>
      <c r="I413" s="121"/>
      <c r="J413" s="106" t="s">
        <v>619</v>
      </c>
      <c r="K413" s="109"/>
      <c r="L413" s="110"/>
    </row>
    <row r="414" spans="2:13" ht="18.95" thickBot="1">
      <c r="B414" s="196"/>
      <c r="C414" s="123" t="s">
        <v>620</v>
      </c>
      <c r="D414" s="124"/>
      <c r="E414" s="124"/>
      <c r="F414" s="125">
        <f>COUNTIF(F408:F413,"x")</f>
        <v>1</v>
      </c>
      <c r="G414" s="125">
        <f>COUNTIF(G408:G413,"x")</f>
        <v>5</v>
      </c>
      <c r="H414" s="125">
        <f>COUNTIF(H408:H413,"x")</f>
        <v>0</v>
      </c>
      <c r="I414" s="125">
        <f>COUNTIF(I408:I413,"x")</f>
        <v>0</v>
      </c>
      <c r="J414" s="126"/>
      <c r="K414" s="126"/>
      <c r="L414" s="126"/>
      <c r="M414" s="127">
        <f>SUM(F414:I414)</f>
        <v>6</v>
      </c>
    </row>
    <row r="415" spans="2:13" ht="48" customHeight="1" thickBot="1">
      <c r="B415" s="486" t="s">
        <v>621</v>
      </c>
      <c r="C415" s="476" t="s">
        <v>622</v>
      </c>
      <c r="D415" s="476"/>
      <c r="E415" s="476"/>
      <c r="F415" s="476"/>
      <c r="G415" s="476"/>
      <c r="H415" s="476"/>
      <c r="I415" s="476"/>
      <c r="J415" s="476"/>
      <c r="K415" s="476"/>
      <c r="L415" s="477"/>
      <c r="M415" s="175"/>
    </row>
    <row r="416" spans="2:13" ht="15.6">
      <c r="B416" s="495"/>
      <c r="C416" s="176" t="s">
        <v>623</v>
      </c>
      <c r="D416" s="136" t="s">
        <v>624</v>
      </c>
      <c r="E416" s="137"/>
      <c r="F416" s="136"/>
      <c r="G416" s="138"/>
      <c r="H416" s="136" t="s">
        <v>19</v>
      </c>
      <c r="I416" s="136"/>
      <c r="J416" s="136" t="s">
        <v>625</v>
      </c>
      <c r="K416" s="136" t="s">
        <v>104</v>
      </c>
      <c r="L416" s="139" t="s">
        <v>626</v>
      </c>
      <c r="M416" s="4"/>
    </row>
    <row r="417" spans="2:13" ht="15.6">
      <c r="B417" s="495"/>
      <c r="C417" s="177" t="s">
        <v>623</v>
      </c>
      <c r="D417" s="140" t="s">
        <v>624</v>
      </c>
      <c r="E417" s="141"/>
      <c r="F417" s="140"/>
      <c r="G417" s="142"/>
      <c r="H417" s="140" t="s">
        <v>19</v>
      </c>
      <c r="I417" s="140"/>
      <c r="J417" s="140" t="s">
        <v>625</v>
      </c>
      <c r="K417" s="140" t="s">
        <v>104</v>
      </c>
      <c r="L417" s="143" t="s">
        <v>626</v>
      </c>
      <c r="M417" s="4"/>
    </row>
    <row r="418" spans="2:13" ht="15.6">
      <c r="B418" s="495"/>
      <c r="C418" s="177" t="s">
        <v>623</v>
      </c>
      <c r="D418" s="140" t="s">
        <v>627</v>
      </c>
      <c r="E418" s="140"/>
      <c r="F418" s="140" t="s">
        <v>19</v>
      </c>
      <c r="G418" s="142"/>
      <c r="H418" s="140"/>
      <c r="I418" s="140"/>
      <c r="J418" s="140" t="s">
        <v>628</v>
      </c>
      <c r="K418" s="140" t="s">
        <v>104</v>
      </c>
      <c r="L418" s="143" t="s">
        <v>629</v>
      </c>
      <c r="M418" s="4"/>
    </row>
    <row r="419" spans="2:13" ht="15.6">
      <c r="B419" s="495"/>
      <c r="C419" s="177" t="s">
        <v>623</v>
      </c>
      <c r="D419" s="140" t="s">
        <v>630</v>
      </c>
      <c r="E419" s="140"/>
      <c r="F419" s="140" t="s">
        <v>19</v>
      </c>
      <c r="G419" s="142"/>
      <c r="H419" s="144"/>
      <c r="I419" s="144"/>
      <c r="J419" s="140" t="s">
        <v>631</v>
      </c>
      <c r="K419" s="141" t="s">
        <v>104</v>
      </c>
      <c r="L419" s="143" t="s">
        <v>632</v>
      </c>
      <c r="M419" s="4"/>
    </row>
    <row r="420" spans="2:13" ht="15.6">
      <c r="B420" s="495"/>
      <c r="C420" s="177" t="s">
        <v>623</v>
      </c>
      <c r="D420" s="140" t="s">
        <v>624</v>
      </c>
      <c r="E420" s="140"/>
      <c r="F420" s="140"/>
      <c r="G420" s="142" t="s">
        <v>19</v>
      </c>
      <c r="H420" s="144"/>
      <c r="I420" s="144"/>
      <c r="J420" s="140" t="s">
        <v>633</v>
      </c>
      <c r="K420" s="141" t="s">
        <v>104</v>
      </c>
      <c r="L420" s="143" t="s">
        <v>634</v>
      </c>
      <c r="M420" s="4"/>
    </row>
    <row r="421" spans="2:13" ht="15.6">
      <c r="B421" s="495"/>
      <c r="C421" s="177" t="s">
        <v>623</v>
      </c>
      <c r="D421" s="140" t="s">
        <v>635</v>
      </c>
      <c r="E421" s="140"/>
      <c r="F421" s="140" t="s">
        <v>19</v>
      </c>
      <c r="G421" s="142"/>
      <c r="H421" s="144"/>
      <c r="I421" s="144"/>
      <c r="J421" s="141" t="s">
        <v>636</v>
      </c>
      <c r="K421" s="141"/>
      <c r="L421" s="143"/>
      <c r="M421" s="4"/>
    </row>
    <row r="422" spans="2:13" ht="15.6">
      <c r="B422" s="495"/>
      <c r="C422" s="177" t="s">
        <v>623</v>
      </c>
      <c r="D422" s="140" t="s">
        <v>637</v>
      </c>
      <c r="E422" s="140"/>
      <c r="F422" s="140" t="s">
        <v>19</v>
      </c>
      <c r="G422" s="142"/>
      <c r="H422" s="144"/>
      <c r="I422" s="144"/>
      <c r="J422" s="141" t="s">
        <v>636</v>
      </c>
      <c r="K422" s="141"/>
      <c r="L422" s="143"/>
      <c r="M422" s="4"/>
    </row>
    <row r="423" spans="2:13" ht="15.6">
      <c r="B423" s="495"/>
      <c r="C423" s="177" t="s">
        <v>623</v>
      </c>
      <c r="D423" s="140" t="s">
        <v>140</v>
      </c>
      <c r="E423" s="140"/>
      <c r="F423" s="140" t="s">
        <v>19</v>
      </c>
      <c r="G423" s="142"/>
      <c r="H423" s="144"/>
      <c r="I423" s="144"/>
      <c r="J423" s="140" t="s">
        <v>638</v>
      </c>
      <c r="K423" s="141"/>
      <c r="L423" s="143"/>
      <c r="M423" s="4"/>
    </row>
    <row r="424" spans="2:13" ht="15.6">
      <c r="B424" s="495"/>
      <c r="C424" s="177" t="s">
        <v>623</v>
      </c>
      <c r="D424" s="140" t="s">
        <v>639</v>
      </c>
      <c r="E424" s="140"/>
      <c r="F424" s="140" t="s">
        <v>19</v>
      </c>
      <c r="G424" s="142"/>
      <c r="H424" s="144"/>
      <c r="I424" s="144"/>
      <c r="J424" s="140" t="s">
        <v>638</v>
      </c>
      <c r="K424" s="141"/>
      <c r="L424" s="143"/>
      <c r="M424" s="4"/>
    </row>
    <row r="425" spans="2:13" ht="15.6">
      <c r="B425" s="495"/>
      <c r="C425" s="177" t="s">
        <v>623</v>
      </c>
      <c r="D425" s="140" t="s">
        <v>640</v>
      </c>
      <c r="E425" s="140"/>
      <c r="F425" s="140" t="s">
        <v>19</v>
      </c>
      <c r="G425" s="142"/>
      <c r="H425" s="144"/>
      <c r="I425" s="144"/>
      <c r="J425" s="140" t="s">
        <v>641</v>
      </c>
      <c r="K425" s="141"/>
      <c r="L425" s="143"/>
      <c r="M425" s="4"/>
    </row>
    <row r="426" spans="2:13" ht="15.6">
      <c r="B426" s="495"/>
      <c r="C426" s="177" t="s">
        <v>623</v>
      </c>
      <c r="D426" s="140" t="s">
        <v>642</v>
      </c>
      <c r="E426" s="140"/>
      <c r="F426" s="140" t="s">
        <v>19</v>
      </c>
      <c r="G426" s="142"/>
      <c r="H426" s="144"/>
      <c r="I426" s="144"/>
      <c r="J426" s="140" t="s">
        <v>641</v>
      </c>
      <c r="K426" s="141"/>
      <c r="L426" s="143"/>
      <c r="M426" s="4"/>
    </row>
    <row r="427" spans="2:13" ht="15.6">
      <c r="B427" s="495"/>
      <c r="C427" s="177" t="s">
        <v>623</v>
      </c>
      <c r="D427" s="140" t="s">
        <v>643</v>
      </c>
      <c r="E427" s="140"/>
      <c r="F427" s="140" t="s">
        <v>19</v>
      </c>
      <c r="G427" s="142"/>
      <c r="H427" s="144"/>
      <c r="I427" s="144"/>
      <c r="J427" s="140" t="s">
        <v>644</v>
      </c>
      <c r="K427" s="141"/>
      <c r="L427" s="143"/>
      <c r="M427" s="4"/>
    </row>
    <row r="428" spans="2:13" ht="15.6">
      <c r="B428" s="495"/>
      <c r="C428" s="177" t="s">
        <v>623</v>
      </c>
      <c r="D428" s="140" t="s">
        <v>645</v>
      </c>
      <c r="E428" s="140"/>
      <c r="F428" s="140" t="s">
        <v>19</v>
      </c>
      <c r="G428" s="142"/>
      <c r="H428" s="144"/>
      <c r="I428" s="144"/>
      <c r="J428" s="140" t="s">
        <v>644</v>
      </c>
      <c r="K428" s="141"/>
      <c r="L428" s="143"/>
      <c r="M428" s="4"/>
    </row>
    <row r="429" spans="2:13" ht="15.6">
      <c r="B429" s="495"/>
      <c r="C429" s="177" t="s">
        <v>623</v>
      </c>
      <c r="D429" s="140" t="s">
        <v>646</v>
      </c>
      <c r="E429" s="140"/>
      <c r="F429" s="140" t="s">
        <v>19</v>
      </c>
      <c r="G429" s="142"/>
      <c r="H429" s="144"/>
      <c r="I429" s="144"/>
      <c r="J429" s="140" t="s">
        <v>647</v>
      </c>
      <c r="K429" s="141"/>
      <c r="L429" s="143"/>
      <c r="M429" s="4"/>
    </row>
    <row r="430" spans="2:13" ht="15.6">
      <c r="B430" s="495"/>
      <c r="C430" s="177" t="s">
        <v>623</v>
      </c>
      <c r="D430" s="140" t="s">
        <v>648</v>
      </c>
      <c r="E430" s="140"/>
      <c r="F430" s="140" t="s">
        <v>19</v>
      </c>
      <c r="G430" s="142"/>
      <c r="H430" s="144"/>
      <c r="I430" s="144"/>
      <c r="J430" s="140" t="s">
        <v>649</v>
      </c>
      <c r="K430" s="141"/>
      <c r="L430" s="143"/>
      <c r="M430" s="4"/>
    </row>
    <row r="431" spans="2:13" ht="15.6">
      <c r="B431" s="495"/>
      <c r="C431" s="177" t="s">
        <v>623</v>
      </c>
      <c r="D431" s="140" t="s">
        <v>650</v>
      </c>
      <c r="E431" s="140"/>
      <c r="F431" s="140" t="s">
        <v>19</v>
      </c>
      <c r="G431" s="142"/>
      <c r="H431" s="144"/>
      <c r="I431" s="144"/>
      <c r="J431" s="140" t="s">
        <v>649</v>
      </c>
      <c r="K431" s="141"/>
      <c r="L431" s="143"/>
      <c r="M431" s="4"/>
    </row>
    <row r="432" spans="2:13" ht="15.6">
      <c r="B432" s="495"/>
      <c r="C432" s="177" t="s">
        <v>623</v>
      </c>
      <c r="D432" s="140" t="s">
        <v>651</v>
      </c>
      <c r="E432" s="140"/>
      <c r="F432" s="140" t="s">
        <v>19</v>
      </c>
      <c r="G432" s="142"/>
      <c r="H432" s="144"/>
      <c r="I432" s="144"/>
      <c r="J432" s="140" t="s">
        <v>652</v>
      </c>
      <c r="K432" s="141"/>
      <c r="L432" s="143"/>
      <c r="M432" s="4"/>
    </row>
    <row r="433" spans="2:13" ht="15.6">
      <c r="B433" s="495"/>
      <c r="C433" s="177" t="s">
        <v>623</v>
      </c>
      <c r="D433" s="140" t="s">
        <v>653</v>
      </c>
      <c r="E433" s="140"/>
      <c r="F433" s="140" t="s">
        <v>19</v>
      </c>
      <c r="G433" s="142"/>
      <c r="H433" s="144"/>
      <c r="I433" s="144"/>
      <c r="J433" s="140" t="s">
        <v>652</v>
      </c>
      <c r="K433" s="141"/>
      <c r="L433" s="143"/>
      <c r="M433" s="4"/>
    </row>
    <row r="434" spans="2:13" ht="15.6">
      <c r="B434" s="495"/>
      <c r="C434" s="177" t="s">
        <v>623</v>
      </c>
      <c r="D434" s="140" t="s">
        <v>654</v>
      </c>
      <c r="E434" s="140"/>
      <c r="F434" s="140" t="s">
        <v>19</v>
      </c>
      <c r="G434" s="142"/>
      <c r="H434" s="144"/>
      <c r="I434" s="144"/>
      <c r="J434" s="140" t="s">
        <v>655</v>
      </c>
      <c r="K434" s="141"/>
      <c r="L434" s="143"/>
      <c r="M434" s="4"/>
    </row>
    <row r="435" spans="2:13" ht="15.6">
      <c r="B435" s="495"/>
      <c r="C435" s="177" t="s">
        <v>623</v>
      </c>
      <c r="D435" s="140" t="s">
        <v>22</v>
      </c>
      <c r="E435" s="145"/>
      <c r="F435" s="140"/>
      <c r="G435" s="142" t="s">
        <v>19</v>
      </c>
      <c r="H435" s="140"/>
      <c r="I435" s="140"/>
      <c r="J435" s="140" t="s">
        <v>656</v>
      </c>
      <c r="K435" s="140" t="s">
        <v>104</v>
      </c>
      <c r="L435" s="143"/>
      <c r="M435" s="4"/>
    </row>
    <row r="436" spans="2:13" ht="15.6">
      <c r="B436" s="495"/>
      <c r="C436" s="177" t="s">
        <v>623</v>
      </c>
      <c r="D436" s="140" t="s">
        <v>646</v>
      </c>
      <c r="E436" s="140"/>
      <c r="F436" s="140" t="s">
        <v>19</v>
      </c>
      <c r="G436" s="146"/>
      <c r="H436" s="140"/>
      <c r="I436" s="140"/>
      <c r="J436" s="140" t="s">
        <v>657</v>
      </c>
      <c r="K436" s="140"/>
      <c r="L436" s="143"/>
      <c r="M436" s="4"/>
    </row>
    <row r="437" spans="2:13" ht="15.6">
      <c r="B437" s="495"/>
      <c r="C437" s="177" t="s">
        <v>623</v>
      </c>
      <c r="D437" s="140" t="s">
        <v>646</v>
      </c>
      <c r="E437" s="140"/>
      <c r="F437" s="140" t="s">
        <v>19</v>
      </c>
      <c r="G437" s="142"/>
      <c r="H437" s="140"/>
      <c r="I437" s="140"/>
      <c r="J437" s="141" t="s">
        <v>657</v>
      </c>
      <c r="K437" s="140"/>
      <c r="L437" s="143"/>
      <c r="M437" s="4"/>
    </row>
    <row r="438" spans="2:13" ht="15.6">
      <c r="B438" s="495"/>
      <c r="C438" s="177" t="s">
        <v>623</v>
      </c>
      <c r="D438" s="140" t="s">
        <v>658</v>
      </c>
      <c r="E438" s="140"/>
      <c r="F438" s="140" t="s">
        <v>19</v>
      </c>
      <c r="G438" s="142"/>
      <c r="H438" s="144"/>
      <c r="I438" s="144"/>
      <c r="J438" s="141" t="s">
        <v>659</v>
      </c>
      <c r="K438" s="141"/>
      <c r="L438" s="143"/>
      <c r="M438" s="4"/>
    </row>
    <row r="439" spans="2:13" ht="15.6">
      <c r="B439" s="495"/>
      <c r="C439" s="177" t="s">
        <v>623</v>
      </c>
      <c r="D439" s="140" t="s">
        <v>352</v>
      </c>
      <c r="E439" s="140"/>
      <c r="F439" s="140" t="s">
        <v>19</v>
      </c>
      <c r="G439" s="142"/>
      <c r="H439" s="144"/>
      <c r="I439" s="144"/>
      <c r="J439" s="141" t="s">
        <v>660</v>
      </c>
      <c r="K439" s="141"/>
      <c r="L439" s="143"/>
      <c r="M439" s="4"/>
    </row>
    <row r="440" spans="2:13" ht="15.6">
      <c r="B440" s="495"/>
      <c r="C440" s="177" t="s">
        <v>623</v>
      </c>
      <c r="D440" s="140" t="s">
        <v>661</v>
      </c>
      <c r="E440" s="140"/>
      <c r="F440" s="140" t="s">
        <v>19</v>
      </c>
      <c r="G440" s="142"/>
      <c r="H440" s="144"/>
      <c r="I440" s="144"/>
      <c r="J440" s="141" t="s">
        <v>662</v>
      </c>
      <c r="K440" s="141"/>
      <c r="L440" s="143"/>
      <c r="M440" s="4"/>
    </row>
    <row r="441" spans="2:13" ht="15.6">
      <c r="B441" s="495"/>
      <c r="C441" s="177" t="s">
        <v>623</v>
      </c>
      <c r="D441" s="140" t="s">
        <v>661</v>
      </c>
      <c r="E441" s="140"/>
      <c r="F441" s="140" t="s">
        <v>19</v>
      </c>
      <c r="G441" s="142"/>
      <c r="H441" s="144"/>
      <c r="I441" s="144"/>
      <c r="J441" s="141" t="s">
        <v>662</v>
      </c>
      <c r="K441" s="141"/>
      <c r="L441" s="143"/>
      <c r="M441" s="4"/>
    </row>
    <row r="442" spans="2:13" ht="15.6">
      <c r="B442" s="495"/>
      <c r="C442" s="177" t="s">
        <v>623</v>
      </c>
      <c r="D442" s="140" t="s">
        <v>663</v>
      </c>
      <c r="E442" s="140"/>
      <c r="F442" s="140"/>
      <c r="G442" s="146" t="s">
        <v>19</v>
      </c>
      <c r="H442" s="141"/>
      <c r="I442" s="141"/>
      <c r="J442" s="141" t="s">
        <v>664</v>
      </c>
      <c r="K442" s="141"/>
      <c r="L442" s="143"/>
      <c r="M442" s="4"/>
    </row>
    <row r="443" spans="2:13" ht="15.6">
      <c r="B443" s="495"/>
      <c r="C443" s="177" t="s">
        <v>623</v>
      </c>
      <c r="D443" s="140" t="s">
        <v>441</v>
      </c>
      <c r="E443" s="140"/>
      <c r="F443" s="140"/>
      <c r="G443" s="146" t="s">
        <v>19</v>
      </c>
      <c r="H443" s="141"/>
      <c r="I443" s="141"/>
      <c r="J443" s="141" t="s">
        <v>665</v>
      </c>
      <c r="K443" s="141"/>
      <c r="L443" s="143"/>
      <c r="M443" s="4"/>
    </row>
    <row r="444" spans="2:13" ht="15.6">
      <c r="B444" s="495"/>
      <c r="C444" s="177" t="s">
        <v>623</v>
      </c>
      <c r="D444" s="140" t="s">
        <v>22</v>
      </c>
      <c r="E444" s="140"/>
      <c r="F444" s="140"/>
      <c r="G444" s="146" t="s">
        <v>19</v>
      </c>
      <c r="H444" s="141"/>
      <c r="I444" s="141"/>
      <c r="J444" s="141" t="s">
        <v>666</v>
      </c>
      <c r="K444" s="141" t="s">
        <v>104</v>
      </c>
      <c r="L444" s="143"/>
      <c r="M444" s="4"/>
    </row>
    <row r="445" spans="2:13" ht="15.6">
      <c r="B445" s="495"/>
      <c r="C445" s="177" t="s">
        <v>623</v>
      </c>
      <c r="D445" s="140" t="s">
        <v>667</v>
      </c>
      <c r="E445" s="140"/>
      <c r="F445" s="140" t="s">
        <v>19</v>
      </c>
      <c r="G445" s="146"/>
      <c r="H445" s="141"/>
      <c r="I445" s="141"/>
      <c r="J445" s="141" t="s">
        <v>668</v>
      </c>
      <c r="K445" s="141"/>
      <c r="L445" s="143"/>
      <c r="M445" s="4"/>
    </row>
    <row r="446" spans="2:13" ht="15.6">
      <c r="B446" s="495"/>
      <c r="C446" s="177" t="s">
        <v>623</v>
      </c>
      <c r="D446" s="140" t="s">
        <v>22</v>
      </c>
      <c r="E446" s="140"/>
      <c r="F446" s="140" t="s">
        <v>19</v>
      </c>
      <c r="G446" s="146"/>
      <c r="H446" s="141"/>
      <c r="I446" s="141"/>
      <c r="J446" s="141" t="s">
        <v>669</v>
      </c>
      <c r="K446" s="141" t="s">
        <v>104</v>
      </c>
      <c r="L446" s="143"/>
      <c r="M446" s="4"/>
    </row>
    <row r="447" spans="2:13" ht="15.6">
      <c r="B447" s="495"/>
      <c r="C447" s="177" t="s">
        <v>623</v>
      </c>
      <c r="D447" s="140" t="s">
        <v>22</v>
      </c>
      <c r="E447" s="140"/>
      <c r="F447" s="140" t="s">
        <v>19</v>
      </c>
      <c r="G447" s="146"/>
      <c r="H447" s="141"/>
      <c r="I447" s="141"/>
      <c r="J447" s="141" t="s">
        <v>670</v>
      </c>
      <c r="K447" s="141" t="s">
        <v>104</v>
      </c>
      <c r="L447" s="143"/>
      <c r="M447" s="4"/>
    </row>
    <row r="448" spans="2:13" ht="15.6">
      <c r="B448" s="495"/>
      <c r="C448" s="177" t="s">
        <v>623</v>
      </c>
      <c r="D448" s="140" t="s">
        <v>671</v>
      </c>
      <c r="E448" s="140"/>
      <c r="F448" s="140" t="s">
        <v>19</v>
      </c>
      <c r="G448" s="146"/>
      <c r="H448" s="141"/>
      <c r="I448" s="141"/>
      <c r="J448" s="141" t="s">
        <v>672</v>
      </c>
      <c r="K448" s="141"/>
      <c r="L448" s="143"/>
      <c r="M448" s="4"/>
    </row>
    <row r="449" spans="2:13" ht="15.6">
      <c r="B449" s="495"/>
      <c r="C449" s="177" t="s">
        <v>623</v>
      </c>
      <c r="D449" s="140" t="s">
        <v>671</v>
      </c>
      <c r="E449" s="140"/>
      <c r="F449" s="140" t="s">
        <v>19</v>
      </c>
      <c r="G449" s="146"/>
      <c r="H449" s="141"/>
      <c r="I449" s="141"/>
      <c r="J449" s="141" t="s">
        <v>672</v>
      </c>
      <c r="K449" s="141"/>
      <c r="L449" s="143"/>
      <c r="M449" s="4"/>
    </row>
    <row r="450" spans="2:13" ht="15.6">
      <c r="B450" s="495"/>
      <c r="C450" s="177" t="s">
        <v>623</v>
      </c>
      <c r="D450" s="140" t="s">
        <v>22</v>
      </c>
      <c r="E450" s="140">
        <v>1.1080000000000001</v>
      </c>
      <c r="F450" s="140"/>
      <c r="G450" s="146" t="s">
        <v>19</v>
      </c>
      <c r="H450" s="141"/>
      <c r="I450" s="141"/>
      <c r="J450" s="141" t="s">
        <v>673</v>
      </c>
      <c r="K450" s="141" t="s">
        <v>104</v>
      </c>
      <c r="L450" s="143"/>
      <c r="M450" s="4"/>
    </row>
    <row r="451" spans="2:13" ht="15.6">
      <c r="B451" s="495"/>
      <c r="C451" s="177" t="s">
        <v>623</v>
      </c>
      <c r="D451" s="140" t="s">
        <v>441</v>
      </c>
      <c r="E451" s="140">
        <v>304</v>
      </c>
      <c r="F451" s="140"/>
      <c r="G451" s="146" t="s">
        <v>19</v>
      </c>
      <c r="H451" s="141"/>
      <c r="I451" s="141"/>
      <c r="J451" s="141" t="s">
        <v>674</v>
      </c>
      <c r="K451" s="141"/>
      <c r="L451" s="143"/>
      <c r="M451" s="4"/>
    </row>
    <row r="452" spans="2:13" ht="15.6">
      <c r="B452" s="495"/>
      <c r="C452" s="177" t="s">
        <v>623</v>
      </c>
      <c r="D452" s="140" t="s">
        <v>675</v>
      </c>
      <c r="E452" s="140">
        <v>1.119</v>
      </c>
      <c r="F452" s="140"/>
      <c r="G452" s="146" t="s">
        <v>19</v>
      </c>
      <c r="H452" s="141"/>
      <c r="I452" s="141"/>
      <c r="J452" s="141" t="s">
        <v>676</v>
      </c>
      <c r="K452" s="141"/>
      <c r="L452" s="143"/>
      <c r="M452" s="4"/>
    </row>
    <row r="453" spans="2:13" ht="15.6">
      <c r="B453" s="495"/>
      <c r="C453" s="177" t="s">
        <v>623</v>
      </c>
      <c r="D453" s="140" t="s">
        <v>677</v>
      </c>
      <c r="E453" s="140">
        <v>1.1040000000000001</v>
      </c>
      <c r="F453" s="140"/>
      <c r="G453" s="146" t="s">
        <v>19</v>
      </c>
      <c r="H453" s="141"/>
      <c r="I453" s="141"/>
      <c r="J453" s="141" t="s">
        <v>678</v>
      </c>
      <c r="K453" s="141" t="s">
        <v>104</v>
      </c>
      <c r="L453" s="143"/>
      <c r="M453" s="4"/>
    </row>
    <row r="454" spans="2:13" ht="15.6">
      <c r="B454" s="495"/>
      <c r="C454" s="177" t="s">
        <v>623</v>
      </c>
      <c r="D454" s="140" t="s">
        <v>677</v>
      </c>
      <c r="E454" s="140"/>
      <c r="F454" s="140"/>
      <c r="G454" s="146" t="s">
        <v>19</v>
      </c>
      <c r="H454" s="141"/>
      <c r="I454" s="141"/>
      <c r="J454" s="141" t="s">
        <v>678</v>
      </c>
      <c r="K454" s="141"/>
      <c r="L454" s="143"/>
      <c r="M454" s="4"/>
    </row>
    <row r="455" spans="2:13" ht="15.6">
      <c r="B455" s="495"/>
      <c r="C455" s="177" t="s">
        <v>623</v>
      </c>
      <c r="D455" s="140" t="s">
        <v>34</v>
      </c>
      <c r="E455" s="140"/>
      <c r="F455" s="140" t="s">
        <v>19</v>
      </c>
      <c r="G455" s="146"/>
      <c r="H455" s="141"/>
      <c r="I455" s="141"/>
      <c r="J455" s="141" t="s">
        <v>679</v>
      </c>
      <c r="K455" s="141"/>
      <c r="L455" s="143"/>
      <c r="M455" s="4"/>
    </row>
    <row r="456" spans="2:13" ht="15.6">
      <c r="B456" s="495"/>
      <c r="C456" s="177" t="s">
        <v>623</v>
      </c>
      <c r="D456" s="140" t="s">
        <v>34</v>
      </c>
      <c r="E456" s="140"/>
      <c r="F456" s="140" t="s">
        <v>19</v>
      </c>
      <c r="G456" s="146"/>
      <c r="H456" s="141"/>
      <c r="I456" s="141"/>
      <c r="J456" s="141" t="s">
        <v>679</v>
      </c>
      <c r="K456" s="141"/>
      <c r="L456" s="143"/>
      <c r="M456" s="4"/>
    </row>
    <row r="457" spans="2:13" ht="15.6">
      <c r="B457" s="495"/>
      <c r="C457" s="177" t="s">
        <v>623</v>
      </c>
      <c r="D457" s="140" t="s">
        <v>22</v>
      </c>
      <c r="E457" s="140">
        <v>1.1060000000000001</v>
      </c>
      <c r="F457" s="140"/>
      <c r="G457" s="146" t="s">
        <v>19</v>
      </c>
      <c r="H457" s="141"/>
      <c r="I457" s="141"/>
      <c r="J457" s="141" t="s">
        <v>680</v>
      </c>
      <c r="K457" s="141"/>
      <c r="L457" s="143"/>
      <c r="M457" s="4"/>
    </row>
    <row r="458" spans="2:13" ht="15.6">
      <c r="B458" s="495"/>
      <c r="C458" s="177" t="s">
        <v>623</v>
      </c>
      <c r="D458" s="140" t="s">
        <v>34</v>
      </c>
      <c r="E458" s="140"/>
      <c r="F458" s="140" t="s">
        <v>19</v>
      </c>
      <c r="G458" s="146"/>
      <c r="H458" s="141"/>
      <c r="I458" s="141"/>
      <c r="J458" s="141" t="s">
        <v>681</v>
      </c>
      <c r="K458" s="141"/>
      <c r="L458" s="143"/>
      <c r="M458" s="4"/>
    </row>
    <row r="459" spans="2:13" ht="15.6">
      <c r="B459" s="495"/>
      <c r="C459" s="177" t="s">
        <v>623</v>
      </c>
      <c r="D459" s="140" t="s">
        <v>34</v>
      </c>
      <c r="E459" s="140"/>
      <c r="F459" s="140" t="s">
        <v>19</v>
      </c>
      <c r="G459" s="146"/>
      <c r="H459" s="141"/>
      <c r="I459" s="141"/>
      <c r="J459" s="141" t="s">
        <v>682</v>
      </c>
      <c r="K459" s="141"/>
      <c r="L459" s="143"/>
      <c r="M459" s="4"/>
    </row>
    <row r="460" spans="2:13" ht="15.6">
      <c r="B460" s="495"/>
      <c r="C460" s="177" t="s">
        <v>623</v>
      </c>
      <c r="D460" s="140" t="s">
        <v>478</v>
      </c>
      <c r="E460" s="140"/>
      <c r="F460" s="140" t="s">
        <v>19</v>
      </c>
      <c r="G460" s="146"/>
      <c r="H460" s="141"/>
      <c r="I460" s="141"/>
      <c r="J460" s="141" t="s">
        <v>683</v>
      </c>
      <c r="K460" s="141"/>
      <c r="L460" s="143"/>
      <c r="M460" s="4"/>
    </row>
    <row r="461" spans="2:13" ht="15.6">
      <c r="B461" s="495"/>
      <c r="C461" s="177" t="s">
        <v>623</v>
      </c>
      <c r="D461" s="140" t="s">
        <v>478</v>
      </c>
      <c r="E461" s="140"/>
      <c r="F461" s="140" t="s">
        <v>19</v>
      </c>
      <c r="G461" s="146"/>
      <c r="H461" s="141"/>
      <c r="I461" s="141"/>
      <c r="J461" s="141" t="s">
        <v>683</v>
      </c>
      <c r="K461" s="141"/>
      <c r="L461" s="143"/>
      <c r="M461" s="4"/>
    </row>
    <row r="462" spans="2:13" ht="15.6">
      <c r="B462" s="495"/>
      <c r="C462" s="177" t="s">
        <v>623</v>
      </c>
      <c r="D462" s="140" t="s">
        <v>22</v>
      </c>
      <c r="E462" s="140"/>
      <c r="F462" s="140"/>
      <c r="G462" s="146" t="s">
        <v>19</v>
      </c>
      <c r="H462" s="141"/>
      <c r="I462" s="141"/>
      <c r="J462" s="141" t="s">
        <v>684</v>
      </c>
      <c r="K462" s="141"/>
      <c r="L462" s="143"/>
      <c r="M462" s="4"/>
    </row>
    <row r="463" spans="2:13" ht="15.6">
      <c r="B463" s="495"/>
      <c r="C463" s="177" t="s">
        <v>623</v>
      </c>
      <c r="D463" s="140" t="s">
        <v>486</v>
      </c>
      <c r="E463" s="140"/>
      <c r="F463" s="140" t="s">
        <v>19</v>
      </c>
      <c r="G463" s="146"/>
      <c r="H463" s="141"/>
      <c r="I463" s="141"/>
      <c r="J463" s="141" t="s">
        <v>685</v>
      </c>
      <c r="K463" s="141"/>
      <c r="L463" s="143"/>
      <c r="M463" s="4"/>
    </row>
    <row r="464" spans="2:13" ht="15.6">
      <c r="B464" s="495"/>
      <c r="C464" s="177" t="s">
        <v>623</v>
      </c>
      <c r="D464" s="140" t="s">
        <v>486</v>
      </c>
      <c r="E464" s="140"/>
      <c r="F464" s="140" t="s">
        <v>19</v>
      </c>
      <c r="G464" s="146"/>
      <c r="H464" s="141"/>
      <c r="I464" s="141"/>
      <c r="J464" s="141" t="s">
        <v>685</v>
      </c>
      <c r="K464" s="141"/>
      <c r="L464" s="143"/>
      <c r="M464" s="4"/>
    </row>
    <row r="465" spans="2:13" ht="15.6">
      <c r="B465" s="495"/>
      <c r="C465" s="177" t="s">
        <v>623</v>
      </c>
      <c r="D465" s="140" t="s">
        <v>686</v>
      </c>
      <c r="E465" s="140">
        <v>1.103</v>
      </c>
      <c r="F465" s="140"/>
      <c r="G465" s="146"/>
      <c r="H465" s="141"/>
      <c r="I465" s="141"/>
      <c r="J465" s="141" t="s">
        <v>687</v>
      </c>
      <c r="K465" s="141" t="s">
        <v>104</v>
      </c>
      <c r="L465" s="143"/>
      <c r="M465" s="4"/>
    </row>
    <row r="466" spans="2:13" ht="15.6">
      <c r="B466" s="495"/>
      <c r="C466" s="177" t="s">
        <v>623</v>
      </c>
      <c r="D466" s="140" t="s">
        <v>40</v>
      </c>
      <c r="E466" s="140"/>
      <c r="F466" s="140" t="s">
        <v>19</v>
      </c>
      <c r="G466" s="146"/>
      <c r="H466" s="141"/>
      <c r="I466" s="141"/>
      <c r="J466" s="141" t="s">
        <v>688</v>
      </c>
      <c r="K466" s="141"/>
      <c r="L466" s="143"/>
      <c r="M466" s="4"/>
    </row>
    <row r="467" spans="2:13" ht="15.6">
      <c r="B467" s="495"/>
      <c r="C467" s="177" t="s">
        <v>623</v>
      </c>
      <c r="D467" s="140" t="s">
        <v>40</v>
      </c>
      <c r="E467" s="140"/>
      <c r="F467" s="140" t="s">
        <v>19</v>
      </c>
      <c r="G467" s="146"/>
      <c r="H467" s="141"/>
      <c r="I467" s="141"/>
      <c r="J467" s="141" t="s">
        <v>688</v>
      </c>
      <c r="K467" s="141"/>
      <c r="L467" s="143"/>
      <c r="M467" s="4"/>
    </row>
    <row r="468" spans="2:13" ht="15.6">
      <c r="B468" s="495"/>
      <c r="C468" s="177" t="s">
        <v>623</v>
      </c>
      <c r="D468" s="140" t="s">
        <v>22</v>
      </c>
      <c r="E468" s="140">
        <v>1.107</v>
      </c>
      <c r="F468" s="140"/>
      <c r="G468" s="146"/>
      <c r="H468" s="141" t="s">
        <v>19</v>
      </c>
      <c r="I468" s="141"/>
      <c r="J468" s="141" t="s">
        <v>680</v>
      </c>
      <c r="K468" s="141" t="s">
        <v>104</v>
      </c>
      <c r="L468" s="143"/>
      <c r="M468" s="4"/>
    </row>
    <row r="469" spans="2:13" ht="15.6">
      <c r="B469" s="495"/>
      <c r="C469" s="177" t="s">
        <v>623</v>
      </c>
      <c r="D469" s="140" t="s">
        <v>22</v>
      </c>
      <c r="E469" s="140"/>
      <c r="F469" s="140" t="s">
        <v>19</v>
      </c>
      <c r="G469" s="146"/>
      <c r="H469" s="141"/>
      <c r="I469" s="141"/>
      <c r="J469" s="141" t="s">
        <v>678</v>
      </c>
      <c r="K469" s="141"/>
      <c r="L469" s="143"/>
      <c r="M469" s="4"/>
    </row>
    <row r="470" spans="2:13" ht="15.6">
      <c r="B470" s="495"/>
      <c r="C470" s="177" t="s">
        <v>623</v>
      </c>
      <c r="D470" s="140" t="s">
        <v>22</v>
      </c>
      <c r="E470" s="140"/>
      <c r="F470" s="140" t="s">
        <v>19</v>
      </c>
      <c r="G470" s="146"/>
      <c r="H470" s="141"/>
      <c r="I470" s="141"/>
      <c r="J470" s="141" t="s">
        <v>678</v>
      </c>
      <c r="K470" s="141"/>
      <c r="L470" s="143"/>
      <c r="M470" s="4"/>
    </row>
    <row r="471" spans="2:13" ht="15.6">
      <c r="B471" s="495"/>
      <c r="C471" s="177" t="s">
        <v>623</v>
      </c>
      <c r="D471" s="140" t="s">
        <v>584</v>
      </c>
      <c r="E471" s="140"/>
      <c r="F471" s="140" t="s">
        <v>19</v>
      </c>
      <c r="G471" s="146"/>
      <c r="H471" s="141"/>
      <c r="I471" s="141"/>
      <c r="J471" s="141" t="s">
        <v>689</v>
      </c>
      <c r="K471" s="141"/>
      <c r="L471" s="143"/>
      <c r="M471" s="4"/>
    </row>
    <row r="472" spans="2:13" ht="15.6">
      <c r="B472" s="495"/>
      <c r="C472" s="177" t="s">
        <v>623</v>
      </c>
      <c r="D472" s="140" t="s">
        <v>381</v>
      </c>
      <c r="E472" s="140"/>
      <c r="F472" s="140" t="s">
        <v>19</v>
      </c>
      <c r="G472" s="146"/>
      <c r="H472" s="141"/>
      <c r="I472" s="141"/>
      <c r="J472" s="141" t="s">
        <v>690</v>
      </c>
      <c r="K472" s="141"/>
      <c r="L472" s="143"/>
      <c r="M472" s="4"/>
    </row>
    <row r="473" spans="2:13" ht="15.6">
      <c r="B473" s="495"/>
      <c r="C473" s="177" t="s">
        <v>623</v>
      </c>
      <c r="D473" s="140" t="s">
        <v>407</v>
      </c>
      <c r="E473" s="140"/>
      <c r="F473" s="140" t="s">
        <v>19</v>
      </c>
      <c r="G473" s="146"/>
      <c r="H473" s="141"/>
      <c r="I473" s="141"/>
      <c r="J473" s="141" t="s">
        <v>691</v>
      </c>
      <c r="K473" s="141"/>
      <c r="L473" s="143"/>
      <c r="M473" s="4"/>
    </row>
    <row r="474" spans="2:13" ht="15.6">
      <c r="B474" s="495"/>
      <c r="C474" s="177" t="s">
        <v>623</v>
      </c>
      <c r="D474" s="140" t="s">
        <v>22</v>
      </c>
      <c r="E474" s="140"/>
      <c r="F474" s="140"/>
      <c r="G474" s="146" t="s">
        <v>19</v>
      </c>
      <c r="H474" s="141"/>
      <c r="I474" s="141"/>
      <c r="J474" s="141" t="s">
        <v>692</v>
      </c>
      <c r="K474" s="141" t="s">
        <v>104</v>
      </c>
      <c r="L474" s="143"/>
      <c r="M474" s="4"/>
    </row>
    <row r="475" spans="2:13" ht="15.6">
      <c r="B475" s="495"/>
      <c r="C475" s="177" t="s">
        <v>623</v>
      </c>
      <c r="D475" s="140" t="s">
        <v>22</v>
      </c>
      <c r="E475" s="140">
        <v>1.1180000000000001</v>
      </c>
      <c r="F475" s="140"/>
      <c r="G475" s="146" t="s">
        <v>19</v>
      </c>
      <c r="H475" s="141"/>
      <c r="I475" s="141"/>
      <c r="J475" s="141" t="s">
        <v>692</v>
      </c>
      <c r="K475" s="141" t="s">
        <v>104</v>
      </c>
      <c r="L475" s="143"/>
      <c r="M475" s="4"/>
    </row>
    <row r="476" spans="2:13" ht="15.6">
      <c r="B476" s="495"/>
      <c r="C476" s="177" t="s">
        <v>623</v>
      </c>
      <c r="D476" s="140" t="s">
        <v>22</v>
      </c>
      <c r="E476" s="140">
        <v>1.119</v>
      </c>
      <c r="F476" s="140"/>
      <c r="G476" s="146"/>
      <c r="H476" s="141" t="s">
        <v>19</v>
      </c>
      <c r="I476" s="141"/>
      <c r="J476" s="141" t="s">
        <v>684</v>
      </c>
      <c r="K476" s="141" t="s">
        <v>104</v>
      </c>
      <c r="L476" s="143"/>
      <c r="M476" s="4"/>
    </row>
    <row r="477" spans="2:13" ht="15.6">
      <c r="B477" s="495"/>
      <c r="C477" s="177" t="s">
        <v>623</v>
      </c>
      <c r="D477" s="140" t="s">
        <v>22</v>
      </c>
      <c r="E477" s="140">
        <v>1.1140000000000001</v>
      </c>
      <c r="F477" s="140"/>
      <c r="G477" s="146" t="s">
        <v>19</v>
      </c>
      <c r="H477" s="141"/>
      <c r="I477" s="141"/>
      <c r="J477" s="141" t="s">
        <v>693</v>
      </c>
      <c r="K477" s="141"/>
      <c r="L477" s="143"/>
      <c r="M477" s="4"/>
    </row>
    <row r="478" spans="2:13" ht="15.6">
      <c r="B478" s="495"/>
      <c r="C478" s="177" t="s">
        <v>623</v>
      </c>
      <c r="D478" s="140" t="s">
        <v>441</v>
      </c>
      <c r="E478" s="140">
        <v>1.1200000000000001</v>
      </c>
      <c r="F478" s="140"/>
      <c r="G478" s="146" t="s">
        <v>19</v>
      </c>
      <c r="H478" s="141"/>
      <c r="I478" s="141"/>
      <c r="J478" s="141" t="s">
        <v>694</v>
      </c>
      <c r="K478" s="141"/>
      <c r="L478" s="143"/>
      <c r="M478" s="4"/>
    </row>
    <row r="479" spans="2:13" ht="15.6">
      <c r="B479" s="495"/>
      <c r="C479" s="177" t="s">
        <v>623</v>
      </c>
      <c r="D479" s="140" t="s">
        <v>441</v>
      </c>
      <c r="E479" s="140">
        <v>1.121</v>
      </c>
      <c r="F479" s="140"/>
      <c r="G479" s="146" t="s">
        <v>19</v>
      </c>
      <c r="H479" s="141"/>
      <c r="I479" s="141"/>
      <c r="J479" s="141" t="s">
        <v>694</v>
      </c>
      <c r="K479" s="141"/>
      <c r="L479" s="143"/>
      <c r="M479" s="4"/>
    </row>
    <row r="480" spans="2:13" ht="15.6">
      <c r="B480" s="495"/>
      <c r="C480" s="177" t="s">
        <v>623</v>
      </c>
      <c r="D480" s="140" t="s">
        <v>22</v>
      </c>
      <c r="E480" s="140">
        <v>1.125</v>
      </c>
      <c r="F480" s="140"/>
      <c r="G480" s="146"/>
      <c r="H480" s="141" t="s">
        <v>19</v>
      </c>
      <c r="I480" s="141"/>
      <c r="J480" s="141" t="s">
        <v>695</v>
      </c>
      <c r="K480" s="141" t="s">
        <v>104</v>
      </c>
      <c r="L480" s="143"/>
      <c r="M480" s="4"/>
    </row>
    <row r="481" spans="2:13" ht="15.6">
      <c r="B481" s="495"/>
      <c r="C481" s="177" t="s">
        <v>623</v>
      </c>
      <c r="D481" s="140" t="s">
        <v>22</v>
      </c>
      <c r="E481" s="140">
        <v>1.113</v>
      </c>
      <c r="F481" s="140"/>
      <c r="G481" s="146"/>
      <c r="H481" s="141" t="s">
        <v>19</v>
      </c>
      <c r="I481" s="141"/>
      <c r="J481" s="141" t="s">
        <v>696</v>
      </c>
      <c r="K481" s="141" t="s">
        <v>104</v>
      </c>
      <c r="L481" s="143"/>
      <c r="M481" s="4"/>
    </row>
    <row r="482" spans="2:13" ht="15.6">
      <c r="B482" s="495"/>
      <c r="C482" s="177" t="s">
        <v>623</v>
      </c>
      <c r="D482" s="140" t="s">
        <v>697</v>
      </c>
      <c r="E482" s="140"/>
      <c r="F482" s="140" t="s">
        <v>19</v>
      </c>
      <c r="G482" s="146"/>
      <c r="H482" s="141"/>
      <c r="I482" s="141"/>
      <c r="J482" s="141" t="s">
        <v>698</v>
      </c>
      <c r="K482" s="141"/>
      <c r="L482" s="143"/>
      <c r="M482" s="4"/>
    </row>
    <row r="483" spans="2:13" ht="15.6">
      <c r="B483" s="495"/>
      <c r="C483" s="177" t="s">
        <v>623</v>
      </c>
      <c r="D483" s="140" t="s">
        <v>697</v>
      </c>
      <c r="E483" s="140"/>
      <c r="F483" s="140" t="s">
        <v>19</v>
      </c>
      <c r="G483" s="146"/>
      <c r="H483" s="141"/>
      <c r="I483" s="141"/>
      <c r="J483" s="141" t="s">
        <v>698</v>
      </c>
      <c r="K483" s="141"/>
      <c r="L483" s="143"/>
      <c r="M483" s="4"/>
    </row>
    <row r="484" spans="2:13" ht="15.6">
      <c r="B484" s="495"/>
      <c r="C484" s="177" t="s">
        <v>623</v>
      </c>
      <c r="D484" s="140" t="s">
        <v>135</v>
      </c>
      <c r="E484" s="140"/>
      <c r="F484" s="140" t="s">
        <v>19</v>
      </c>
      <c r="G484" s="146"/>
      <c r="H484" s="141"/>
      <c r="I484" s="141"/>
      <c r="J484" s="141" t="s">
        <v>699</v>
      </c>
      <c r="K484" s="141"/>
      <c r="L484" s="143"/>
      <c r="M484" s="4"/>
    </row>
    <row r="485" spans="2:13" ht="15.6">
      <c r="B485" s="495"/>
      <c r="C485" s="177" t="s">
        <v>623</v>
      </c>
      <c r="D485" s="140" t="s">
        <v>135</v>
      </c>
      <c r="E485" s="140"/>
      <c r="F485" s="140" t="s">
        <v>19</v>
      </c>
      <c r="G485" s="146"/>
      <c r="H485" s="141"/>
      <c r="I485" s="141"/>
      <c r="J485" s="141" t="s">
        <v>699</v>
      </c>
      <c r="K485" s="141"/>
      <c r="L485" s="143"/>
      <c r="M485" s="4"/>
    </row>
    <row r="486" spans="2:13" ht="15.6">
      <c r="B486" s="495"/>
      <c r="C486" s="177" t="s">
        <v>623</v>
      </c>
      <c r="D486" s="140" t="s">
        <v>352</v>
      </c>
      <c r="E486" s="140"/>
      <c r="F486" s="140" t="s">
        <v>19</v>
      </c>
      <c r="G486" s="146"/>
      <c r="H486" s="141"/>
      <c r="I486" s="141"/>
      <c r="J486" s="141" t="s">
        <v>700</v>
      </c>
      <c r="K486" s="141"/>
      <c r="L486" s="143"/>
      <c r="M486" s="4"/>
    </row>
    <row r="487" spans="2:13" ht="15.6">
      <c r="B487" s="495"/>
      <c r="C487" s="177" t="s">
        <v>623</v>
      </c>
      <c r="D487" s="140" t="s">
        <v>22</v>
      </c>
      <c r="E487" s="140">
        <v>1.1240000000000001</v>
      </c>
      <c r="F487" s="140"/>
      <c r="G487" s="146" t="s">
        <v>19</v>
      </c>
      <c r="H487" s="141"/>
      <c r="I487" s="141"/>
      <c r="J487" s="141" t="s">
        <v>701</v>
      </c>
      <c r="K487" s="141"/>
      <c r="L487" s="143"/>
      <c r="M487" s="4"/>
    </row>
    <row r="488" spans="2:13" ht="15.6">
      <c r="B488" s="495"/>
      <c r="C488" s="177" t="s">
        <v>623</v>
      </c>
      <c r="D488" s="140" t="s">
        <v>702</v>
      </c>
      <c r="E488" s="140"/>
      <c r="F488" s="140" t="s">
        <v>19</v>
      </c>
      <c r="G488" s="146"/>
      <c r="H488" s="141"/>
      <c r="I488" s="141"/>
      <c r="J488" s="141" t="s">
        <v>703</v>
      </c>
      <c r="K488" s="141"/>
      <c r="L488" s="143"/>
      <c r="M488" s="4"/>
    </row>
    <row r="489" spans="2:13" ht="15.6">
      <c r="B489" s="495"/>
      <c r="C489" s="177" t="s">
        <v>623</v>
      </c>
      <c r="D489" s="140" t="s">
        <v>702</v>
      </c>
      <c r="E489" s="140"/>
      <c r="F489" s="140" t="s">
        <v>19</v>
      </c>
      <c r="G489" s="146"/>
      <c r="H489" s="141"/>
      <c r="I489" s="141"/>
      <c r="J489" s="141" t="s">
        <v>704</v>
      </c>
      <c r="K489" s="141"/>
      <c r="L489" s="143"/>
      <c r="M489" s="4"/>
    </row>
    <row r="490" spans="2:13" ht="15.6">
      <c r="B490" s="495"/>
      <c r="C490" s="177" t="s">
        <v>623</v>
      </c>
      <c r="D490" s="140" t="s">
        <v>38</v>
      </c>
      <c r="E490" s="140"/>
      <c r="F490" s="140" t="s">
        <v>19</v>
      </c>
      <c r="G490" s="146"/>
      <c r="H490" s="141"/>
      <c r="I490" s="141"/>
      <c r="J490" s="141" t="s">
        <v>705</v>
      </c>
      <c r="K490" s="141"/>
      <c r="L490" s="143"/>
      <c r="M490" s="4"/>
    </row>
    <row r="491" spans="2:13" ht="15.6">
      <c r="B491" s="495"/>
      <c r="C491" s="177" t="s">
        <v>623</v>
      </c>
      <c r="D491" s="140" t="s">
        <v>22</v>
      </c>
      <c r="E491" s="140">
        <v>1.115</v>
      </c>
      <c r="F491" s="140"/>
      <c r="G491" s="146"/>
      <c r="H491" s="141"/>
      <c r="I491" s="141"/>
      <c r="J491" s="141" t="s">
        <v>701</v>
      </c>
      <c r="K491" s="141" t="s">
        <v>104</v>
      </c>
      <c r="L491" s="143"/>
      <c r="M491" s="4"/>
    </row>
    <row r="492" spans="2:13" ht="15.6">
      <c r="B492" s="495"/>
      <c r="C492" s="177" t="s">
        <v>623</v>
      </c>
      <c r="D492" s="140" t="s">
        <v>706</v>
      </c>
      <c r="E492" s="140"/>
      <c r="F492" s="140" t="s">
        <v>19</v>
      </c>
      <c r="G492" s="146"/>
      <c r="H492" s="141"/>
      <c r="I492" s="141"/>
      <c r="J492" s="141" t="s">
        <v>707</v>
      </c>
      <c r="K492" s="141"/>
      <c r="L492" s="143"/>
      <c r="M492" s="4"/>
    </row>
    <row r="493" spans="2:13" ht="15.6">
      <c r="B493" s="495"/>
      <c r="C493" s="177" t="s">
        <v>623</v>
      </c>
      <c r="D493" s="140" t="s">
        <v>22</v>
      </c>
      <c r="E493" s="140">
        <v>1.123</v>
      </c>
      <c r="F493" s="140"/>
      <c r="G493" s="146"/>
      <c r="H493" s="141" t="s">
        <v>19</v>
      </c>
      <c r="I493" s="141"/>
      <c r="J493" s="141" t="s">
        <v>708</v>
      </c>
      <c r="K493" s="141"/>
      <c r="L493" s="143"/>
      <c r="M493" s="4"/>
    </row>
    <row r="494" spans="2:13" ht="15.6">
      <c r="B494" s="495"/>
      <c r="C494" s="177" t="s">
        <v>623</v>
      </c>
      <c r="D494" s="140" t="s">
        <v>32</v>
      </c>
      <c r="E494" s="140"/>
      <c r="F494" s="140" t="s">
        <v>19</v>
      </c>
      <c r="G494" s="146"/>
      <c r="H494" s="141"/>
      <c r="I494" s="141"/>
      <c r="J494" s="141" t="s">
        <v>709</v>
      </c>
      <c r="K494" s="141"/>
      <c r="L494" s="143"/>
      <c r="M494" s="4"/>
    </row>
    <row r="495" spans="2:13" ht="15.6">
      <c r="B495" s="495"/>
      <c r="C495" s="177" t="s">
        <v>623</v>
      </c>
      <c r="D495" s="140" t="s">
        <v>22</v>
      </c>
      <c r="E495" s="140">
        <v>1.1120000000000001</v>
      </c>
      <c r="F495" s="140"/>
      <c r="G495" s="146"/>
      <c r="H495" s="141" t="s">
        <v>19</v>
      </c>
      <c r="I495" s="141"/>
      <c r="J495" s="141" t="s">
        <v>710</v>
      </c>
      <c r="K495" s="141" t="s">
        <v>104</v>
      </c>
      <c r="L495" s="143"/>
      <c r="M495" s="4"/>
    </row>
    <row r="496" spans="2:13" ht="15.6">
      <c r="B496" s="495"/>
      <c r="C496" s="177" t="s">
        <v>623</v>
      </c>
      <c r="D496" s="140" t="s">
        <v>711</v>
      </c>
      <c r="E496" s="140"/>
      <c r="F496" s="140" t="s">
        <v>19</v>
      </c>
      <c r="G496" s="146"/>
      <c r="H496" s="141"/>
      <c r="I496" s="141"/>
      <c r="J496" s="141" t="s">
        <v>712</v>
      </c>
      <c r="K496" s="141"/>
      <c r="L496" s="143"/>
      <c r="M496" s="4"/>
    </row>
    <row r="497" spans="2:13" ht="15.6">
      <c r="B497" s="495"/>
      <c r="C497" s="177" t="s">
        <v>623</v>
      </c>
      <c r="D497" s="140" t="s">
        <v>711</v>
      </c>
      <c r="E497" s="140"/>
      <c r="F497" s="140" t="s">
        <v>19</v>
      </c>
      <c r="G497" s="146"/>
      <c r="H497" s="141"/>
      <c r="I497" s="141"/>
      <c r="J497" s="141" t="s">
        <v>712</v>
      </c>
      <c r="K497" s="141"/>
      <c r="L497" s="143"/>
      <c r="M497" s="4"/>
    </row>
    <row r="498" spans="2:13" ht="15.95" thickBot="1">
      <c r="B498" s="484"/>
      <c r="C498" s="178" t="s">
        <v>623</v>
      </c>
      <c r="D498" s="148" t="s">
        <v>22</v>
      </c>
      <c r="E498" s="148">
        <v>1.111</v>
      </c>
      <c r="F498" s="148"/>
      <c r="G498" s="150" t="s">
        <v>19</v>
      </c>
      <c r="H498" s="151"/>
      <c r="I498" s="151"/>
      <c r="J498" s="151" t="s">
        <v>713</v>
      </c>
      <c r="K498" s="151"/>
      <c r="L498" s="152"/>
      <c r="M498" s="4"/>
    </row>
    <row r="499" spans="2:13" ht="21.6" thickBot="1">
      <c r="B499" s="179"/>
      <c r="C499" s="42" t="s">
        <v>714</v>
      </c>
      <c r="D499" s="43"/>
      <c r="E499" s="44"/>
      <c r="F499" s="45">
        <f>COUNTIF(F416:F498,"x")</f>
        <v>54</v>
      </c>
      <c r="G499" s="45">
        <f>COUNTIF(G416:G498,"x")</f>
        <v>19</v>
      </c>
      <c r="H499" s="45">
        <f>COUNTIF(H416:H498,"x")</f>
        <v>8</v>
      </c>
      <c r="I499" s="45">
        <f>COUNTIF(I416:I498,"x")</f>
        <v>0</v>
      </c>
      <c r="J499" s="46"/>
      <c r="K499" s="46"/>
      <c r="L499" s="47"/>
      <c r="M499" s="48">
        <f>SUM(F499:I499)</f>
        <v>81</v>
      </c>
    </row>
    <row r="500" spans="2:13" ht="15.6">
      <c r="B500" s="484" t="s">
        <v>253</v>
      </c>
      <c r="C500" s="136" t="s">
        <v>715</v>
      </c>
      <c r="D500" s="136" t="s">
        <v>716</v>
      </c>
      <c r="E500" s="136"/>
      <c r="F500" s="136" t="s">
        <v>19</v>
      </c>
      <c r="G500" s="158"/>
      <c r="H500" s="136"/>
      <c r="I500" s="136"/>
      <c r="J500" s="136" t="s">
        <v>717</v>
      </c>
      <c r="K500" s="136"/>
      <c r="L500" s="139"/>
      <c r="M500" s="4"/>
    </row>
    <row r="501" spans="2:13" ht="15.6">
      <c r="B501" s="485"/>
      <c r="C501" s="140" t="s">
        <v>715</v>
      </c>
      <c r="D501" s="140" t="s">
        <v>718</v>
      </c>
      <c r="E501" s="140"/>
      <c r="F501" s="140" t="s">
        <v>19</v>
      </c>
      <c r="G501" s="146"/>
      <c r="H501" s="140"/>
      <c r="I501" s="140"/>
      <c r="J501" s="140" t="s">
        <v>719</v>
      </c>
      <c r="K501" s="140"/>
      <c r="L501" s="143"/>
      <c r="M501" s="4"/>
    </row>
    <row r="502" spans="2:13" ht="15.6">
      <c r="B502" s="485"/>
      <c r="C502" s="140" t="s">
        <v>715</v>
      </c>
      <c r="D502" s="140" t="s">
        <v>720</v>
      </c>
      <c r="E502" s="140"/>
      <c r="F502" s="140" t="s">
        <v>19</v>
      </c>
      <c r="G502" s="140"/>
      <c r="H502" s="144"/>
      <c r="I502" s="140"/>
      <c r="J502" s="140" t="s">
        <v>721</v>
      </c>
      <c r="K502" s="140"/>
      <c r="L502" s="143"/>
      <c r="M502" s="4"/>
    </row>
    <row r="503" spans="2:13" ht="15.6">
      <c r="B503" s="485"/>
      <c r="C503" s="140" t="s">
        <v>715</v>
      </c>
      <c r="D503" s="140" t="s">
        <v>720</v>
      </c>
      <c r="E503" s="140"/>
      <c r="F503" s="140"/>
      <c r="G503" s="146" t="s">
        <v>19</v>
      </c>
      <c r="H503" s="144"/>
      <c r="I503" s="140"/>
      <c r="J503" s="140" t="s">
        <v>721</v>
      </c>
      <c r="K503" s="140"/>
      <c r="L503" s="143"/>
      <c r="M503" s="4"/>
    </row>
    <row r="504" spans="2:13" ht="15.6">
      <c r="B504" s="485"/>
      <c r="C504" s="140" t="s">
        <v>715</v>
      </c>
      <c r="D504" s="140" t="s">
        <v>722</v>
      </c>
      <c r="E504" s="140"/>
      <c r="F504" s="140" t="s">
        <v>19</v>
      </c>
      <c r="G504" s="146"/>
      <c r="H504" s="140"/>
      <c r="I504" s="140"/>
      <c r="J504" s="141" t="s">
        <v>721</v>
      </c>
      <c r="K504" s="140"/>
      <c r="L504" s="143"/>
      <c r="M504" s="4"/>
    </row>
    <row r="505" spans="2:13" ht="15.6">
      <c r="B505" s="485"/>
      <c r="C505" s="140" t="s">
        <v>715</v>
      </c>
      <c r="D505" s="140" t="s">
        <v>34</v>
      </c>
      <c r="E505" s="140"/>
      <c r="F505" s="140" t="s">
        <v>19</v>
      </c>
      <c r="G505" s="146"/>
      <c r="H505" s="141"/>
      <c r="I505" s="141"/>
      <c r="J505" s="141" t="s">
        <v>723</v>
      </c>
      <c r="K505" s="140"/>
      <c r="L505" s="143"/>
      <c r="M505" s="4"/>
    </row>
    <row r="506" spans="2:13" ht="15.6">
      <c r="B506" s="485"/>
      <c r="C506" s="140" t="s">
        <v>715</v>
      </c>
      <c r="D506" s="140" t="s">
        <v>407</v>
      </c>
      <c r="E506" s="140"/>
      <c r="F506" s="140" t="s">
        <v>19</v>
      </c>
      <c r="G506" s="146"/>
      <c r="H506" s="141"/>
      <c r="I506" s="141"/>
      <c r="J506" s="141" t="s">
        <v>724</v>
      </c>
      <c r="K506" s="140"/>
      <c r="L506" s="143"/>
      <c r="M506" s="4"/>
    </row>
    <row r="507" spans="2:13" ht="15.6">
      <c r="B507" s="485"/>
      <c r="C507" s="140" t="s">
        <v>715</v>
      </c>
      <c r="D507" s="140" t="s">
        <v>352</v>
      </c>
      <c r="E507" s="140"/>
      <c r="F507" s="140" t="s">
        <v>19</v>
      </c>
      <c r="G507" s="146"/>
      <c r="H507" s="144"/>
      <c r="I507" s="140"/>
      <c r="J507" s="140" t="s">
        <v>725</v>
      </c>
      <c r="K507" s="140"/>
      <c r="L507" s="143"/>
      <c r="M507" s="4"/>
    </row>
    <row r="508" spans="2:13" ht="15.6">
      <c r="B508" s="485"/>
      <c r="C508" s="140" t="s">
        <v>715</v>
      </c>
      <c r="D508" s="140" t="s">
        <v>135</v>
      </c>
      <c r="E508" s="140"/>
      <c r="F508" s="140" t="s">
        <v>19</v>
      </c>
      <c r="G508" s="146"/>
      <c r="H508" s="144"/>
      <c r="I508" s="141"/>
      <c r="J508" s="140" t="s">
        <v>726</v>
      </c>
      <c r="K508" s="140"/>
      <c r="L508" s="143"/>
      <c r="M508" s="4"/>
    </row>
    <row r="509" spans="2:13" ht="15.6">
      <c r="B509" s="485"/>
      <c r="C509" s="140" t="s">
        <v>715</v>
      </c>
      <c r="D509" s="140" t="s">
        <v>135</v>
      </c>
      <c r="E509" s="140"/>
      <c r="F509" s="140" t="s">
        <v>19</v>
      </c>
      <c r="G509" s="146"/>
      <c r="H509" s="141"/>
      <c r="I509" s="141"/>
      <c r="J509" s="141" t="s">
        <v>726</v>
      </c>
      <c r="K509" s="141"/>
      <c r="L509" s="143"/>
      <c r="M509" s="4"/>
    </row>
    <row r="510" spans="2:13" ht="15.6">
      <c r="B510" s="485"/>
      <c r="C510" s="140" t="s">
        <v>715</v>
      </c>
      <c r="D510" s="140" t="s">
        <v>38</v>
      </c>
      <c r="E510" s="140"/>
      <c r="F510" s="140" t="s">
        <v>19</v>
      </c>
      <c r="G510" s="146"/>
      <c r="H510" s="141"/>
      <c r="I510" s="141"/>
      <c r="J510" s="141" t="s">
        <v>727</v>
      </c>
      <c r="K510" s="141"/>
      <c r="L510" s="143"/>
      <c r="M510" s="4"/>
    </row>
    <row r="511" spans="2:13" ht="15.6">
      <c r="B511" s="485"/>
      <c r="C511" s="140" t="s">
        <v>715</v>
      </c>
      <c r="D511" s="140" t="s">
        <v>22</v>
      </c>
      <c r="E511" s="140"/>
      <c r="F511" s="140"/>
      <c r="G511" s="146" t="s">
        <v>19</v>
      </c>
      <c r="H511" s="141"/>
      <c r="I511" s="141"/>
      <c r="J511" s="141" t="s">
        <v>728</v>
      </c>
      <c r="K511" s="141" t="s">
        <v>104</v>
      </c>
      <c r="L511" s="143"/>
      <c r="M511" s="4"/>
    </row>
    <row r="512" spans="2:13" ht="15.6">
      <c r="B512" s="485"/>
      <c r="C512" s="140" t="s">
        <v>715</v>
      </c>
      <c r="D512" s="140" t="s">
        <v>729</v>
      </c>
      <c r="E512" s="140"/>
      <c r="F512" s="140"/>
      <c r="G512" s="146" t="s">
        <v>19</v>
      </c>
      <c r="H512" s="141"/>
      <c r="I512" s="141"/>
      <c r="J512" s="141" t="s">
        <v>730</v>
      </c>
      <c r="K512" s="141"/>
      <c r="L512" s="143"/>
      <c r="M512" s="4"/>
    </row>
    <row r="513" spans="2:13" ht="15.6">
      <c r="B513" s="485"/>
      <c r="C513" s="140" t="s">
        <v>715</v>
      </c>
      <c r="D513" s="140" t="s">
        <v>731</v>
      </c>
      <c r="E513" s="140"/>
      <c r="F513" s="140" t="s">
        <v>19</v>
      </c>
      <c r="G513" s="146"/>
      <c r="H513" s="141"/>
      <c r="I513" s="141"/>
      <c r="J513" s="141" t="s">
        <v>732</v>
      </c>
      <c r="K513" s="141"/>
      <c r="L513" s="143"/>
      <c r="M513" s="4"/>
    </row>
    <row r="514" spans="2:13" ht="15.6">
      <c r="B514" s="485"/>
      <c r="C514" s="140" t="s">
        <v>715</v>
      </c>
      <c r="D514" s="140" t="s">
        <v>478</v>
      </c>
      <c r="E514" s="140"/>
      <c r="F514" s="140" t="s">
        <v>19</v>
      </c>
      <c r="G514" s="146"/>
      <c r="H514" s="141"/>
      <c r="I514" s="141"/>
      <c r="J514" s="141" t="s">
        <v>733</v>
      </c>
      <c r="K514" s="141"/>
      <c r="L514" s="143"/>
      <c r="M514" s="4"/>
    </row>
    <row r="515" spans="2:13" ht="15.6">
      <c r="B515" s="485"/>
      <c r="C515" s="140" t="s">
        <v>715</v>
      </c>
      <c r="D515" s="140" t="s">
        <v>734</v>
      </c>
      <c r="E515" s="140"/>
      <c r="F515" s="140"/>
      <c r="G515" s="146" t="s">
        <v>19</v>
      </c>
      <c r="H515" s="140"/>
      <c r="I515" s="140"/>
      <c r="J515" s="140" t="s">
        <v>735</v>
      </c>
      <c r="K515" s="140"/>
      <c r="L515" s="143"/>
      <c r="M515" s="4"/>
    </row>
    <row r="516" spans="2:13" ht="15.6">
      <c r="B516" s="485"/>
      <c r="C516" s="140" t="s">
        <v>715</v>
      </c>
      <c r="D516" s="140" t="s">
        <v>734</v>
      </c>
      <c r="E516" s="159"/>
      <c r="F516" s="140"/>
      <c r="G516" s="146" t="s">
        <v>19</v>
      </c>
      <c r="H516" s="140"/>
      <c r="I516" s="140"/>
      <c r="J516" s="140" t="s">
        <v>735</v>
      </c>
      <c r="K516" s="140"/>
      <c r="L516" s="143"/>
      <c r="M516" s="4"/>
    </row>
    <row r="517" spans="2:13" ht="15.6">
      <c r="B517" s="485"/>
      <c r="C517" s="140" t="s">
        <v>715</v>
      </c>
      <c r="D517" s="140" t="s">
        <v>32</v>
      </c>
      <c r="E517" s="140"/>
      <c r="F517" s="140" t="s">
        <v>19</v>
      </c>
      <c r="G517" s="146"/>
      <c r="H517" s="141"/>
      <c r="I517" s="141"/>
      <c r="J517" s="141" t="s">
        <v>736</v>
      </c>
      <c r="K517" s="141"/>
      <c r="L517" s="143"/>
      <c r="M517" s="4"/>
    </row>
    <row r="518" spans="2:13" ht="15.6">
      <c r="B518" s="485"/>
      <c r="C518" s="140" t="s">
        <v>715</v>
      </c>
      <c r="D518" s="140" t="s">
        <v>34</v>
      </c>
      <c r="E518" s="140"/>
      <c r="F518" s="140" t="s">
        <v>19</v>
      </c>
      <c r="G518" s="146"/>
      <c r="H518" s="141"/>
      <c r="I518" s="141"/>
      <c r="J518" s="141" t="s">
        <v>737</v>
      </c>
      <c r="K518" s="141"/>
      <c r="L518" s="143"/>
      <c r="M518" s="4"/>
    </row>
    <row r="519" spans="2:13" ht="15.6">
      <c r="B519" s="485"/>
      <c r="C519" s="140" t="s">
        <v>715</v>
      </c>
      <c r="D519" s="140" t="s">
        <v>131</v>
      </c>
      <c r="E519" s="140"/>
      <c r="F519" s="140" t="s">
        <v>19</v>
      </c>
      <c r="G519" s="146"/>
      <c r="H519" s="141"/>
      <c r="I519" s="141"/>
      <c r="J519" s="141" t="s">
        <v>738</v>
      </c>
      <c r="K519" s="141"/>
      <c r="L519" s="143"/>
      <c r="M519" s="4"/>
    </row>
    <row r="520" spans="2:13" ht="15.6">
      <c r="B520" s="485"/>
      <c r="C520" s="140" t="s">
        <v>715</v>
      </c>
      <c r="D520" s="140" t="s">
        <v>131</v>
      </c>
      <c r="E520" s="140"/>
      <c r="F520" s="140" t="s">
        <v>19</v>
      </c>
      <c r="G520" s="146"/>
      <c r="H520" s="141"/>
      <c r="I520" s="141"/>
      <c r="J520" s="141" t="s">
        <v>738</v>
      </c>
      <c r="K520" s="141"/>
      <c r="L520" s="143"/>
      <c r="M520" s="4"/>
    </row>
    <row r="521" spans="2:13" ht="15.6">
      <c r="B521" s="485"/>
      <c r="C521" s="140" t="s">
        <v>715</v>
      </c>
      <c r="D521" s="140" t="s">
        <v>34</v>
      </c>
      <c r="E521" s="140"/>
      <c r="F521" s="140" t="s">
        <v>19</v>
      </c>
      <c r="G521" s="146"/>
      <c r="H521" s="141"/>
      <c r="I521" s="141"/>
      <c r="J521" s="141" t="s">
        <v>739</v>
      </c>
      <c r="K521" s="141"/>
      <c r="L521" s="143"/>
      <c r="M521" s="4"/>
    </row>
    <row r="522" spans="2:13" ht="15.6">
      <c r="B522" s="485"/>
      <c r="C522" s="140" t="s">
        <v>715</v>
      </c>
      <c r="D522" s="140" t="s">
        <v>34</v>
      </c>
      <c r="E522" s="140"/>
      <c r="F522" s="140" t="s">
        <v>19</v>
      </c>
      <c r="G522" s="146"/>
      <c r="H522" s="141"/>
      <c r="I522" s="141"/>
      <c r="J522" s="141" t="s">
        <v>739</v>
      </c>
      <c r="K522" s="141"/>
      <c r="L522" s="143"/>
      <c r="M522" s="4"/>
    </row>
    <row r="523" spans="2:13" ht="15.6">
      <c r="B523" s="485"/>
      <c r="C523" s="140" t="s">
        <v>715</v>
      </c>
      <c r="D523" s="140" t="s">
        <v>22</v>
      </c>
      <c r="E523" s="140">
        <v>117</v>
      </c>
      <c r="F523" s="140"/>
      <c r="G523" s="146" t="s">
        <v>19</v>
      </c>
      <c r="H523" s="141"/>
      <c r="I523" s="141"/>
      <c r="J523" s="141" t="s">
        <v>740</v>
      </c>
      <c r="K523" s="141" t="s">
        <v>104</v>
      </c>
      <c r="L523" s="143"/>
      <c r="M523" s="4"/>
    </row>
    <row r="524" spans="2:13" ht="15.6">
      <c r="B524" s="485"/>
      <c r="C524" s="140" t="s">
        <v>715</v>
      </c>
      <c r="D524" s="140" t="s">
        <v>22</v>
      </c>
      <c r="E524" s="140" t="s">
        <v>741</v>
      </c>
      <c r="F524" s="140"/>
      <c r="G524" s="146"/>
      <c r="H524" s="141"/>
      <c r="I524" s="141" t="s">
        <v>108</v>
      </c>
      <c r="J524" s="141" t="s">
        <v>740</v>
      </c>
      <c r="K524" s="141" t="s">
        <v>104</v>
      </c>
      <c r="L524" s="143"/>
      <c r="M524" s="4"/>
    </row>
    <row r="525" spans="2:13" ht="15.6">
      <c r="B525" s="485"/>
      <c r="C525" s="140" t="s">
        <v>715</v>
      </c>
      <c r="D525" s="140" t="s">
        <v>22</v>
      </c>
      <c r="E525" s="160" t="s">
        <v>741</v>
      </c>
      <c r="F525" s="140"/>
      <c r="G525" s="146"/>
      <c r="H525" s="141"/>
      <c r="I525" s="141" t="s">
        <v>108</v>
      </c>
      <c r="J525" s="141" t="s">
        <v>740</v>
      </c>
      <c r="K525" s="141" t="s">
        <v>104</v>
      </c>
      <c r="L525" s="143"/>
      <c r="M525" s="4"/>
    </row>
    <row r="526" spans="2:13" ht="15.6">
      <c r="B526" s="485"/>
      <c r="C526" s="140" t="s">
        <v>715</v>
      </c>
      <c r="D526" s="140" t="s">
        <v>22</v>
      </c>
      <c r="E526" s="140"/>
      <c r="F526" s="140" t="s">
        <v>19</v>
      </c>
      <c r="G526" s="146"/>
      <c r="H526" s="141"/>
      <c r="I526" s="141"/>
      <c r="J526" s="141" t="s">
        <v>742</v>
      </c>
      <c r="K526" s="141"/>
      <c r="L526" s="143"/>
      <c r="M526" s="4"/>
    </row>
    <row r="527" spans="2:13" ht="15.6">
      <c r="B527" s="485"/>
      <c r="C527" s="140" t="s">
        <v>715</v>
      </c>
      <c r="D527" s="140" t="s">
        <v>441</v>
      </c>
      <c r="E527" s="140"/>
      <c r="F527" s="140"/>
      <c r="G527" s="146" t="s">
        <v>19</v>
      </c>
      <c r="H527" s="141"/>
      <c r="I527" s="141"/>
      <c r="J527" s="141" t="s">
        <v>743</v>
      </c>
      <c r="K527" s="141"/>
      <c r="L527" s="143"/>
      <c r="M527" s="4"/>
    </row>
    <row r="528" spans="2:13" ht="15.6">
      <c r="B528" s="485"/>
      <c r="C528" s="140" t="s">
        <v>715</v>
      </c>
      <c r="D528" s="140" t="s">
        <v>22</v>
      </c>
      <c r="E528" s="140" t="s">
        <v>744</v>
      </c>
      <c r="F528" s="140"/>
      <c r="G528" s="146" t="s">
        <v>19</v>
      </c>
      <c r="H528" s="141"/>
      <c r="I528" s="141"/>
      <c r="J528" s="141" t="s">
        <v>745</v>
      </c>
      <c r="K528" s="141"/>
      <c r="L528" s="143"/>
      <c r="M528" s="4"/>
    </row>
    <row r="529" spans="2:13" ht="15.6">
      <c r="B529" s="485"/>
      <c r="C529" s="140" t="s">
        <v>715</v>
      </c>
      <c r="D529" s="140" t="s">
        <v>22</v>
      </c>
      <c r="E529" s="140" t="s">
        <v>746</v>
      </c>
      <c r="F529" s="140"/>
      <c r="G529" s="146" t="s">
        <v>19</v>
      </c>
      <c r="H529" s="141"/>
      <c r="I529" s="141"/>
      <c r="J529" s="141" t="s">
        <v>747</v>
      </c>
      <c r="K529" s="141" t="s">
        <v>104</v>
      </c>
      <c r="L529" s="143"/>
      <c r="M529" s="4"/>
    </row>
    <row r="530" spans="2:13" ht="15.6">
      <c r="B530" s="485"/>
      <c r="C530" s="140" t="s">
        <v>715</v>
      </c>
      <c r="D530" s="140" t="s">
        <v>140</v>
      </c>
      <c r="E530" s="140"/>
      <c r="F530" s="140" t="s">
        <v>19</v>
      </c>
      <c r="G530" s="146"/>
      <c r="H530" s="141"/>
      <c r="I530" s="141"/>
      <c r="J530" s="141" t="s">
        <v>748</v>
      </c>
      <c r="K530" s="141"/>
      <c r="L530" s="143"/>
      <c r="M530" s="4"/>
    </row>
    <row r="531" spans="2:13" ht="15.6">
      <c r="B531" s="485"/>
      <c r="C531" s="140" t="s">
        <v>715</v>
      </c>
      <c r="D531" s="140" t="s">
        <v>22</v>
      </c>
      <c r="E531" s="140">
        <v>108</v>
      </c>
      <c r="F531" s="140" t="s">
        <v>19</v>
      </c>
      <c r="G531" s="146"/>
      <c r="H531" s="141"/>
      <c r="I531" s="141"/>
      <c r="J531" s="141" t="s">
        <v>749</v>
      </c>
      <c r="K531" s="141" t="s">
        <v>104</v>
      </c>
      <c r="L531" s="143"/>
      <c r="M531" s="4"/>
    </row>
    <row r="532" spans="2:13" ht="15.6">
      <c r="B532" s="485"/>
      <c r="C532" s="140" t="s">
        <v>715</v>
      </c>
      <c r="D532" s="140" t="s">
        <v>22</v>
      </c>
      <c r="E532" s="140"/>
      <c r="F532" s="140" t="s">
        <v>19</v>
      </c>
      <c r="G532" s="146"/>
      <c r="H532" s="141"/>
      <c r="I532" s="141"/>
      <c r="J532" s="141" t="s">
        <v>749</v>
      </c>
      <c r="K532" s="141" t="s">
        <v>104</v>
      </c>
      <c r="L532" s="143"/>
      <c r="M532" s="4"/>
    </row>
    <row r="533" spans="2:13" ht="15.6">
      <c r="B533" s="485"/>
      <c r="C533" s="140" t="s">
        <v>715</v>
      </c>
      <c r="D533" s="140" t="s">
        <v>750</v>
      </c>
      <c r="E533" s="140"/>
      <c r="F533" s="140" t="s">
        <v>19</v>
      </c>
      <c r="G533" s="146"/>
      <c r="H533" s="141"/>
      <c r="I533" s="141"/>
      <c r="J533" s="141" t="s">
        <v>751</v>
      </c>
      <c r="K533" s="141"/>
      <c r="L533" s="143"/>
      <c r="M533" s="4"/>
    </row>
    <row r="534" spans="2:13" ht="15.6">
      <c r="B534" s="485"/>
      <c r="C534" s="140" t="s">
        <v>715</v>
      </c>
      <c r="D534" s="140" t="s">
        <v>32</v>
      </c>
      <c r="E534" s="140"/>
      <c r="F534" s="140" t="s">
        <v>19</v>
      </c>
      <c r="G534" s="146"/>
      <c r="H534" s="141"/>
      <c r="I534" s="141"/>
      <c r="J534" s="141" t="s">
        <v>752</v>
      </c>
      <c r="K534" s="141"/>
      <c r="L534" s="143"/>
      <c r="M534" s="4"/>
    </row>
    <row r="535" spans="2:13" ht="15.6">
      <c r="B535" s="485"/>
      <c r="C535" s="140" t="s">
        <v>715</v>
      </c>
      <c r="D535" s="140" t="s">
        <v>38</v>
      </c>
      <c r="E535" s="140"/>
      <c r="F535" s="140" t="s">
        <v>19</v>
      </c>
      <c r="G535" s="146"/>
      <c r="H535" s="141"/>
      <c r="I535" s="141"/>
      <c r="J535" s="141" t="s">
        <v>753</v>
      </c>
      <c r="K535" s="141"/>
      <c r="L535" s="143"/>
      <c r="M535" s="4"/>
    </row>
    <row r="536" spans="2:13" ht="15.6">
      <c r="B536" s="485"/>
      <c r="C536" s="140" t="s">
        <v>715</v>
      </c>
      <c r="D536" s="140" t="s">
        <v>381</v>
      </c>
      <c r="E536" s="140"/>
      <c r="F536" s="140" t="s">
        <v>19</v>
      </c>
      <c r="G536" s="146"/>
      <c r="H536" s="141"/>
      <c r="I536" s="141"/>
      <c r="J536" s="141" t="s">
        <v>754</v>
      </c>
      <c r="K536" s="141"/>
      <c r="L536" s="143"/>
      <c r="M536" s="4"/>
    </row>
    <row r="537" spans="2:13" ht="15.6">
      <c r="B537" s="485"/>
      <c r="C537" s="140" t="s">
        <v>715</v>
      </c>
      <c r="D537" s="140" t="s">
        <v>140</v>
      </c>
      <c r="E537" s="140"/>
      <c r="F537" s="140" t="s">
        <v>19</v>
      </c>
      <c r="G537" s="146"/>
      <c r="H537" s="141"/>
      <c r="I537" s="141"/>
      <c r="J537" s="141" t="s">
        <v>755</v>
      </c>
      <c r="K537" s="141"/>
      <c r="L537" s="143"/>
      <c r="M537" s="4"/>
    </row>
    <row r="538" spans="2:13" ht="15.6">
      <c r="B538" s="485"/>
      <c r="C538" s="140" t="s">
        <v>715</v>
      </c>
      <c r="D538" s="140" t="s">
        <v>706</v>
      </c>
      <c r="E538" s="140"/>
      <c r="F538" s="140" t="s">
        <v>19</v>
      </c>
      <c r="G538" s="146"/>
      <c r="H538" s="141"/>
      <c r="I538" s="141"/>
      <c r="J538" s="141" t="s">
        <v>756</v>
      </c>
      <c r="K538" s="141"/>
      <c r="L538" s="143"/>
      <c r="M538" s="4"/>
    </row>
    <row r="539" spans="2:13" ht="15.6">
      <c r="B539" s="485"/>
      <c r="C539" s="140" t="s">
        <v>715</v>
      </c>
      <c r="D539" s="140" t="s">
        <v>32</v>
      </c>
      <c r="E539" s="140"/>
      <c r="F539" s="140" t="s">
        <v>19</v>
      </c>
      <c r="G539" s="146"/>
      <c r="H539" s="141"/>
      <c r="I539" s="141"/>
      <c r="J539" s="141" t="s">
        <v>757</v>
      </c>
      <c r="K539" s="141"/>
      <c r="L539" s="143"/>
      <c r="M539" s="4"/>
    </row>
    <row r="540" spans="2:13" ht="15.6">
      <c r="B540" s="485"/>
      <c r="C540" s="140" t="s">
        <v>715</v>
      </c>
      <c r="D540" s="140" t="s">
        <v>135</v>
      </c>
      <c r="E540" s="140"/>
      <c r="F540" s="140" t="s">
        <v>19</v>
      </c>
      <c r="G540" s="146"/>
      <c r="H540" s="141"/>
      <c r="I540" s="141"/>
      <c r="J540" s="141" t="s">
        <v>758</v>
      </c>
      <c r="K540" s="141"/>
      <c r="L540" s="143"/>
      <c r="M540" s="4"/>
    </row>
    <row r="541" spans="2:13" ht="15.6">
      <c r="B541" s="485"/>
      <c r="C541" s="140" t="s">
        <v>715</v>
      </c>
      <c r="D541" s="140" t="s">
        <v>135</v>
      </c>
      <c r="E541" s="140"/>
      <c r="F541" s="140" t="s">
        <v>19</v>
      </c>
      <c r="G541" s="146"/>
      <c r="H541" s="141"/>
      <c r="I541" s="141"/>
      <c r="J541" s="141" t="s">
        <v>758</v>
      </c>
      <c r="K541" s="141"/>
      <c r="L541" s="143"/>
      <c r="M541" s="4"/>
    </row>
    <row r="542" spans="2:13" ht="15.6">
      <c r="B542" s="485"/>
      <c r="C542" s="140" t="s">
        <v>715</v>
      </c>
      <c r="D542" s="140" t="s">
        <v>759</v>
      </c>
      <c r="E542" s="140"/>
      <c r="F542" s="140" t="s">
        <v>19</v>
      </c>
      <c r="G542" s="146"/>
      <c r="H542" s="141"/>
      <c r="I542" s="141"/>
      <c r="J542" s="141" t="s">
        <v>760</v>
      </c>
      <c r="K542" s="141"/>
      <c r="L542" s="143"/>
      <c r="M542" s="4"/>
    </row>
    <row r="543" spans="2:13" ht="15.6">
      <c r="B543" s="485"/>
      <c r="C543" s="140" t="s">
        <v>715</v>
      </c>
      <c r="D543" s="140" t="s">
        <v>22</v>
      </c>
      <c r="E543" s="140"/>
      <c r="F543" s="140"/>
      <c r="G543" s="146"/>
      <c r="H543" s="141" t="s">
        <v>19</v>
      </c>
      <c r="I543" s="141"/>
      <c r="J543" s="141" t="s">
        <v>747</v>
      </c>
      <c r="K543" s="141"/>
      <c r="L543" s="143"/>
      <c r="M543" s="4"/>
    </row>
    <row r="544" spans="2:13" ht="15.6">
      <c r="B544" s="485"/>
      <c r="C544" s="140" t="s">
        <v>715</v>
      </c>
      <c r="D544" s="140" t="s">
        <v>22</v>
      </c>
      <c r="E544" s="140"/>
      <c r="F544" s="140"/>
      <c r="G544" s="146" t="s">
        <v>19</v>
      </c>
      <c r="H544" s="141"/>
      <c r="I544" s="141"/>
      <c r="J544" s="141" t="s">
        <v>761</v>
      </c>
      <c r="K544" s="141"/>
      <c r="L544" s="143"/>
      <c r="M544" s="4"/>
    </row>
    <row r="545" spans="2:13" ht="15.6">
      <c r="B545" s="485"/>
      <c r="C545" s="140" t="s">
        <v>715</v>
      </c>
      <c r="D545" s="140" t="s">
        <v>441</v>
      </c>
      <c r="E545" s="140" t="s">
        <v>762</v>
      </c>
      <c r="F545" s="140"/>
      <c r="G545" s="146" t="s">
        <v>19</v>
      </c>
      <c r="H545" s="141"/>
      <c r="I545" s="141"/>
      <c r="J545" s="141" t="s">
        <v>763</v>
      </c>
      <c r="K545" s="141"/>
      <c r="L545" s="143"/>
      <c r="M545" s="4"/>
    </row>
    <row r="546" spans="2:13" ht="15.6">
      <c r="B546" s="485"/>
      <c r="C546" s="140" t="s">
        <v>715</v>
      </c>
      <c r="D546" s="140" t="s">
        <v>22</v>
      </c>
      <c r="E546" s="140"/>
      <c r="F546" s="140" t="s">
        <v>19</v>
      </c>
      <c r="G546" s="146"/>
      <c r="H546" s="141"/>
      <c r="I546" s="141"/>
      <c r="J546" s="141" t="s">
        <v>764</v>
      </c>
      <c r="K546" s="141"/>
      <c r="L546" s="143"/>
      <c r="M546" s="4"/>
    </row>
    <row r="547" spans="2:13" ht="15.6">
      <c r="B547" s="485"/>
      <c r="C547" s="140" t="s">
        <v>715</v>
      </c>
      <c r="D547" s="140" t="s">
        <v>478</v>
      </c>
      <c r="E547" s="140"/>
      <c r="F547" s="140" t="s">
        <v>19</v>
      </c>
      <c r="G547" s="146"/>
      <c r="H547" s="141"/>
      <c r="I547" s="141"/>
      <c r="J547" s="141" t="s">
        <v>765</v>
      </c>
      <c r="K547" s="141"/>
      <c r="L547" s="143"/>
      <c r="M547" s="4"/>
    </row>
    <row r="548" spans="2:13" ht="15.6">
      <c r="B548" s="485"/>
      <c r="C548" s="140" t="s">
        <v>715</v>
      </c>
      <c r="D548" s="140" t="s">
        <v>478</v>
      </c>
      <c r="E548" s="140"/>
      <c r="F548" s="140" t="s">
        <v>19</v>
      </c>
      <c r="G548" s="146"/>
      <c r="H548" s="141"/>
      <c r="I548" s="141"/>
      <c r="J548" s="141" t="s">
        <v>765</v>
      </c>
      <c r="K548" s="141"/>
      <c r="L548" s="143"/>
      <c r="M548" s="4"/>
    </row>
    <row r="549" spans="2:13" ht="15.6">
      <c r="B549" s="485"/>
      <c r="C549" s="140" t="s">
        <v>715</v>
      </c>
      <c r="D549" s="140" t="s">
        <v>383</v>
      </c>
      <c r="E549" s="140"/>
      <c r="F549" s="140" t="s">
        <v>19</v>
      </c>
      <c r="G549" s="146"/>
      <c r="H549" s="141"/>
      <c r="I549" s="141"/>
      <c r="J549" s="141" t="s">
        <v>766</v>
      </c>
      <c r="K549" s="141"/>
      <c r="L549" s="143"/>
      <c r="M549" s="4"/>
    </row>
    <row r="550" spans="2:13" ht="15.6">
      <c r="B550" s="485"/>
      <c r="C550" s="140" t="s">
        <v>715</v>
      </c>
      <c r="D550" s="140" t="s">
        <v>767</v>
      </c>
      <c r="E550" s="140"/>
      <c r="F550" s="140" t="s">
        <v>19</v>
      </c>
      <c r="G550" s="146"/>
      <c r="H550" s="141"/>
      <c r="I550" s="141"/>
      <c r="J550" s="141" t="s">
        <v>768</v>
      </c>
      <c r="K550" s="141"/>
      <c r="L550" s="143"/>
      <c r="M550" s="4"/>
    </row>
    <row r="551" spans="2:13" ht="15.6">
      <c r="B551" s="485"/>
      <c r="C551" s="140" t="s">
        <v>715</v>
      </c>
      <c r="D551" s="140" t="s">
        <v>22</v>
      </c>
      <c r="E551" s="140" t="s">
        <v>769</v>
      </c>
      <c r="F551" s="140"/>
      <c r="G551" s="146" t="s">
        <v>19</v>
      </c>
      <c r="H551" s="141"/>
      <c r="I551" s="141"/>
      <c r="J551" s="141" t="s">
        <v>770</v>
      </c>
      <c r="K551" s="141" t="s">
        <v>104</v>
      </c>
      <c r="L551" s="143"/>
      <c r="M551" s="4"/>
    </row>
    <row r="552" spans="2:13" ht="15.6">
      <c r="B552" s="485"/>
      <c r="C552" s="140" t="s">
        <v>715</v>
      </c>
      <c r="D552" s="140" t="s">
        <v>706</v>
      </c>
      <c r="E552" s="140"/>
      <c r="F552" s="140" t="s">
        <v>19</v>
      </c>
      <c r="G552" s="146"/>
      <c r="H552" s="141"/>
      <c r="I552" s="141"/>
      <c r="J552" s="141" t="s">
        <v>771</v>
      </c>
      <c r="K552" s="141"/>
      <c r="L552" s="143"/>
      <c r="M552" s="4"/>
    </row>
    <row r="553" spans="2:13" ht="15.6">
      <c r="B553" s="485"/>
      <c r="C553" s="140" t="s">
        <v>715</v>
      </c>
      <c r="D553" s="140" t="s">
        <v>772</v>
      </c>
      <c r="E553" s="140"/>
      <c r="F553" s="140" t="s">
        <v>19</v>
      </c>
      <c r="G553" s="146"/>
      <c r="H553" s="141"/>
      <c r="I553" s="141"/>
      <c r="J553" s="141" t="s">
        <v>773</v>
      </c>
      <c r="K553" s="141"/>
      <c r="L553" s="143"/>
      <c r="M553" s="4"/>
    </row>
    <row r="554" spans="2:13" ht="15.6">
      <c r="B554" s="485"/>
      <c r="C554" s="140" t="s">
        <v>715</v>
      </c>
      <c r="D554" s="140" t="s">
        <v>383</v>
      </c>
      <c r="E554" s="140"/>
      <c r="F554" s="140" t="s">
        <v>19</v>
      </c>
      <c r="G554" s="146"/>
      <c r="H554" s="141"/>
      <c r="I554" s="141"/>
      <c r="J554" s="141" t="s">
        <v>774</v>
      </c>
      <c r="K554" s="141"/>
      <c r="L554" s="143"/>
      <c r="M554" s="4"/>
    </row>
    <row r="555" spans="2:13" ht="15.6">
      <c r="B555" s="485"/>
      <c r="C555" s="140" t="s">
        <v>715</v>
      </c>
      <c r="D555" s="140" t="s">
        <v>383</v>
      </c>
      <c r="E555" s="140"/>
      <c r="F555" s="140" t="s">
        <v>19</v>
      </c>
      <c r="G555" s="146"/>
      <c r="H555" s="141"/>
      <c r="I555" s="141"/>
      <c r="J555" s="141" t="s">
        <v>774</v>
      </c>
      <c r="K555" s="141"/>
      <c r="L555" s="143"/>
      <c r="M555" s="4"/>
    </row>
    <row r="556" spans="2:13" ht="15.6">
      <c r="B556" s="485"/>
      <c r="C556" s="140" t="s">
        <v>715</v>
      </c>
      <c r="D556" s="140" t="s">
        <v>22</v>
      </c>
      <c r="E556" s="140">
        <v>301</v>
      </c>
      <c r="F556" s="140"/>
      <c r="G556" s="146" t="s">
        <v>19</v>
      </c>
      <c r="H556" s="141"/>
      <c r="I556" s="141"/>
      <c r="J556" s="141" t="s">
        <v>775</v>
      </c>
      <c r="K556" s="141"/>
      <c r="L556" s="143"/>
      <c r="M556" s="4"/>
    </row>
    <row r="557" spans="2:13" ht="15.6">
      <c r="B557" s="485"/>
      <c r="C557" s="140" t="s">
        <v>715</v>
      </c>
      <c r="D557" s="140" t="s">
        <v>478</v>
      </c>
      <c r="E557" s="140"/>
      <c r="F557" s="140" t="s">
        <v>19</v>
      </c>
      <c r="G557" s="146"/>
      <c r="H557" s="141"/>
      <c r="I557" s="141"/>
      <c r="J557" s="141" t="s">
        <v>776</v>
      </c>
      <c r="K557" s="141"/>
      <c r="L557" s="143"/>
      <c r="M557" s="4"/>
    </row>
    <row r="558" spans="2:13" ht="15.6">
      <c r="B558" s="485"/>
      <c r="C558" s="140" t="s">
        <v>715</v>
      </c>
      <c r="D558" s="140" t="s">
        <v>478</v>
      </c>
      <c r="E558" s="140"/>
      <c r="F558" s="140" t="s">
        <v>19</v>
      </c>
      <c r="G558" s="146"/>
      <c r="H558" s="141"/>
      <c r="I558" s="141"/>
      <c r="J558" s="141" t="s">
        <v>776</v>
      </c>
      <c r="K558" s="141"/>
      <c r="L558" s="143"/>
      <c r="M558" s="4"/>
    </row>
    <row r="559" spans="2:13" ht="15.6">
      <c r="B559" s="485"/>
      <c r="C559" s="140" t="s">
        <v>715</v>
      </c>
      <c r="D559" s="140" t="s">
        <v>777</v>
      </c>
      <c r="E559" s="140"/>
      <c r="F559" s="140" t="s">
        <v>19</v>
      </c>
      <c r="G559" s="146"/>
      <c r="H559" s="141"/>
      <c r="I559" s="141"/>
      <c r="J559" s="141" t="s">
        <v>778</v>
      </c>
      <c r="K559" s="141"/>
      <c r="L559" s="143"/>
      <c r="M559" s="4"/>
    </row>
    <row r="560" spans="2:13" ht="15.6">
      <c r="B560" s="485"/>
      <c r="C560" s="140" t="s">
        <v>715</v>
      </c>
      <c r="D560" s="140" t="s">
        <v>779</v>
      </c>
      <c r="E560" s="140"/>
      <c r="F560" s="140" t="s">
        <v>19</v>
      </c>
      <c r="G560" s="146"/>
      <c r="H560" s="141"/>
      <c r="I560" s="141"/>
      <c r="J560" s="141" t="s">
        <v>780</v>
      </c>
      <c r="K560" s="141"/>
      <c r="L560" s="143"/>
      <c r="M560" s="4"/>
    </row>
    <row r="561" spans="2:13" ht="15.6">
      <c r="B561" s="485"/>
      <c r="C561" s="140" t="s">
        <v>715</v>
      </c>
      <c r="D561" s="140" t="s">
        <v>781</v>
      </c>
      <c r="E561" s="140"/>
      <c r="F561" s="140" t="s">
        <v>19</v>
      </c>
      <c r="G561" s="146"/>
      <c r="H561" s="141"/>
      <c r="I561" s="141"/>
      <c r="J561" s="141" t="s">
        <v>782</v>
      </c>
      <c r="K561" s="141"/>
      <c r="L561" s="143"/>
      <c r="M561" s="4"/>
    </row>
    <row r="562" spans="2:13" ht="15.6">
      <c r="B562" s="485"/>
      <c r="C562" s="140" t="s">
        <v>715</v>
      </c>
      <c r="D562" s="140" t="s">
        <v>783</v>
      </c>
      <c r="E562" s="140"/>
      <c r="F562" s="140"/>
      <c r="G562" s="146"/>
      <c r="H562" s="141"/>
      <c r="I562" s="141" t="s">
        <v>108</v>
      </c>
      <c r="J562" s="141" t="s">
        <v>784</v>
      </c>
      <c r="K562" s="141"/>
      <c r="L562" s="143"/>
      <c r="M562" s="4"/>
    </row>
    <row r="563" spans="2:13" ht="15.6">
      <c r="B563" s="485"/>
      <c r="C563" s="140" t="s">
        <v>715</v>
      </c>
      <c r="D563" s="140" t="s">
        <v>783</v>
      </c>
      <c r="E563" s="140"/>
      <c r="F563" s="140" t="s">
        <v>19</v>
      </c>
      <c r="G563" s="146"/>
      <c r="H563" s="141"/>
      <c r="I563" s="141"/>
      <c r="J563" s="141" t="s">
        <v>784</v>
      </c>
      <c r="K563" s="141"/>
      <c r="L563" s="143"/>
      <c r="M563" s="4"/>
    </row>
    <row r="564" spans="2:13" ht="15.6">
      <c r="B564" s="485"/>
      <c r="C564" s="140" t="s">
        <v>715</v>
      </c>
      <c r="D564" s="140" t="s">
        <v>22</v>
      </c>
      <c r="E564" s="140" t="s">
        <v>785</v>
      </c>
      <c r="F564" s="140" t="s">
        <v>19</v>
      </c>
      <c r="G564" s="146"/>
      <c r="H564" s="141"/>
      <c r="I564" s="141"/>
      <c r="J564" s="141" t="s">
        <v>786</v>
      </c>
      <c r="K564" s="141" t="s">
        <v>104</v>
      </c>
      <c r="L564" s="143"/>
      <c r="M564" s="4"/>
    </row>
    <row r="565" spans="2:13" ht="15.6">
      <c r="B565" s="485"/>
      <c r="C565" s="140" t="s">
        <v>715</v>
      </c>
      <c r="D565" s="140" t="s">
        <v>787</v>
      </c>
      <c r="E565" s="140" t="s">
        <v>741</v>
      </c>
      <c r="F565" s="140"/>
      <c r="G565" s="146"/>
      <c r="H565" s="141"/>
      <c r="I565" s="141" t="s">
        <v>108</v>
      </c>
      <c r="J565" s="141" t="s">
        <v>788</v>
      </c>
      <c r="K565" s="141" t="s">
        <v>104</v>
      </c>
      <c r="L565" s="143"/>
      <c r="M565" s="4"/>
    </row>
    <row r="566" spans="2:13" ht="15.6">
      <c r="B566" s="485"/>
      <c r="C566" s="140" t="s">
        <v>715</v>
      </c>
      <c r="D566" s="140" t="s">
        <v>789</v>
      </c>
      <c r="E566" s="140" t="s">
        <v>741</v>
      </c>
      <c r="F566" s="140"/>
      <c r="G566" s="146"/>
      <c r="H566" s="141"/>
      <c r="I566" s="141" t="s">
        <v>108</v>
      </c>
      <c r="J566" s="141" t="s">
        <v>790</v>
      </c>
      <c r="K566" s="141" t="s">
        <v>104</v>
      </c>
      <c r="L566" s="143"/>
      <c r="M566" s="4"/>
    </row>
    <row r="567" spans="2:13" ht="15.6">
      <c r="B567" s="485"/>
      <c r="C567" s="140" t="s">
        <v>715</v>
      </c>
      <c r="D567" s="140" t="s">
        <v>791</v>
      </c>
      <c r="E567" s="140"/>
      <c r="F567" s="140" t="s">
        <v>19</v>
      </c>
      <c r="G567" s="146"/>
      <c r="H567" s="141"/>
      <c r="I567" s="141"/>
      <c r="J567" s="141" t="s">
        <v>792</v>
      </c>
      <c r="K567" s="141"/>
      <c r="L567" s="143"/>
      <c r="M567" s="4"/>
    </row>
    <row r="568" spans="2:13" ht="15.6">
      <c r="B568" s="485"/>
      <c r="C568" s="140" t="s">
        <v>715</v>
      </c>
      <c r="D568" s="140" t="s">
        <v>22</v>
      </c>
      <c r="E568" s="140" t="s">
        <v>793</v>
      </c>
      <c r="F568" s="140"/>
      <c r="G568" s="146" t="s">
        <v>19</v>
      </c>
      <c r="H568" s="141"/>
      <c r="I568" s="141"/>
      <c r="J568" s="141" t="s">
        <v>794</v>
      </c>
      <c r="K568" s="141" t="s">
        <v>104</v>
      </c>
      <c r="L568" s="143"/>
      <c r="M568" s="4"/>
    </row>
    <row r="569" spans="2:13" ht="15.6">
      <c r="B569" s="485"/>
      <c r="C569" s="140" t="s">
        <v>715</v>
      </c>
      <c r="D569" s="140" t="s">
        <v>22</v>
      </c>
      <c r="E569" s="140" t="s">
        <v>795</v>
      </c>
      <c r="F569" s="140"/>
      <c r="G569" s="146"/>
      <c r="H569" s="141" t="s">
        <v>19</v>
      </c>
      <c r="I569" s="141"/>
      <c r="J569" s="141" t="s">
        <v>796</v>
      </c>
      <c r="K569" s="141" t="s">
        <v>104</v>
      </c>
      <c r="L569" s="143"/>
      <c r="M569" s="4"/>
    </row>
    <row r="570" spans="2:13" ht="15.6">
      <c r="B570" s="485"/>
      <c r="C570" s="140" t="s">
        <v>715</v>
      </c>
      <c r="D570" s="140" t="s">
        <v>22</v>
      </c>
      <c r="E570" s="140" t="s">
        <v>797</v>
      </c>
      <c r="F570" s="140"/>
      <c r="G570" s="146"/>
      <c r="H570" s="141" t="s">
        <v>19</v>
      </c>
      <c r="I570" s="141"/>
      <c r="J570" s="141" t="s">
        <v>796</v>
      </c>
      <c r="K570" s="141" t="s">
        <v>104</v>
      </c>
      <c r="L570" s="143"/>
      <c r="M570" s="4"/>
    </row>
    <row r="571" spans="2:13" ht="15.6">
      <c r="B571" s="485"/>
      <c r="C571" s="140" t="s">
        <v>715</v>
      </c>
      <c r="D571" s="140" t="s">
        <v>798</v>
      </c>
      <c r="E571" s="140"/>
      <c r="F571" s="140" t="s">
        <v>19</v>
      </c>
      <c r="G571" s="146"/>
      <c r="H571" s="141"/>
      <c r="I571" s="141"/>
      <c r="J571" s="141" t="s">
        <v>799</v>
      </c>
      <c r="K571" s="141"/>
      <c r="L571" s="143"/>
      <c r="M571" s="4"/>
    </row>
    <row r="572" spans="2:13" ht="15.6">
      <c r="B572" s="485"/>
      <c r="C572" s="140" t="s">
        <v>715</v>
      </c>
      <c r="D572" s="140" t="s">
        <v>133</v>
      </c>
      <c r="E572" s="140"/>
      <c r="F572" s="140" t="s">
        <v>19</v>
      </c>
      <c r="G572" s="146"/>
      <c r="H572" s="141"/>
      <c r="I572" s="141"/>
      <c r="J572" s="141" t="s">
        <v>800</v>
      </c>
      <c r="K572" s="141"/>
      <c r="L572" s="143"/>
      <c r="M572" s="4"/>
    </row>
    <row r="573" spans="2:13" ht="15.6">
      <c r="B573" s="485"/>
      <c r="C573" s="140" t="s">
        <v>715</v>
      </c>
      <c r="D573" s="140" t="s">
        <v>133</v>
      </c>
      <c r="E573" s="140"/>
      <c r="F573" s="140" t="s">
        <v>19</v>
      </c>
      <c r="G573" s="146"/>
      <c r="H573" s="141"/>
      <c r="I573" s="141"/>
      <c r="J573" s="141" t="s">
        <v>800</v>
      </c>
      <c r="K573" s="141"/>
      <c r="L573" s="143"/>
      <c r="M573" s="4"/>
    </row>
    <row r="574" spans="2:13" ht="15.6">
      <c r="B574" s="485"/>
      <c r="C574" s="140" t="s">
        <v>715</v>
      </c>
      <c r="D574" s="140" t="s">
        <v>22</v>
      </c>
      <c r="E574" s="140" t="s">
        <v>801</v>
      </c>
      <c r="F574" s="140"/>
      <c r="G574" s="146"/>
      <c r="H574" s="141" t="s">
        <v>19</v>
      </c>
      <c r="I574" s="141"/>
      <c r="J574" s="141" t="s">
        <v>802</v>
      </c>
      <c r="K574" s="141" t="s">
        <v>104</v>
      </c>
      <c r="L574" s="143"/>
      <c r="M574" s="4"/>
    </row>
    <row r="575" spans="2:13" ht="15.6">
      <c r="B575" s="485"/>
      <c r="C575" s="140" t="s">
        <v>715</v>
      </c>
      <c r="D575" s="140" t="s">
        <v>22</v>
      </c>
      <c r="E575" s="140" t="s">
        <v>803</v>
      </c>
      <c r="F575" s="140"/>
      <c r="G575" s="146"/>
      <c r="H575" s="141" t="s">
        <v>19</v>
      </c>
      <c r="I575" s="141"/>
      <c r="J575" s="141" t="s">
        <v>802</v>
      </c>
      <c r="K575" s="141" t="s">
        <v>104</v>
      </c>
      <c r="L575" s="143"/>
      <c r="M575" s="4"/>
    </row>
    <row r="576" spans="2:13" ht="15.6">
      <c r="B576" s="485"/>
      <c r="C576" s="140" t="s">
        <v>715</v>
      </c>
      <c r="D576" s="140" t="s">
        <v>22</v>
      </c>
      <c r="E576" s="140" t="s">
        <v>804</v>
      </c>
      <c r="F576" s="140"/>
      <c r="G576" s="146"/>
      <c r="H576" s="141" t="s">
        <v>19</v>
      </c>
      <c r="I576" s="141"/>
      <c r="J576" s="141" t="s">
        <v>802</v>
      </c>
      <c r="K576" s="141" t="s">
        <v>104</v>
      </c>
      <c r="L576" s="143"/>
      <c r="M576" s="4"/>
    </row>
    <row r="577" spans="2:13" ht="15.6">
      <c r="B577" s="485"/>
      <c r="C577" s="140" t="s">
        <v>715</v>
      </c>
      <c r="D577" s="140" t="s">
        <v>805</v>
      </c>
      <c r="E577" s="140"/>
      <c r="F577" s="140" t="s">
        <v>19</v>
      </c>
      <c r="G577" s="146"/>
      <c r="H577" s="141"/>
      <c r="I577" s="141"/>
      <c r="J577" s="141" t="s">
        <v>806</v>
      </c>
      <c r="K577" s="141"/>
      <c r="L577" s="143"/>
      <c r="M577" s="4"/>
    </row>
    <row r="578" spans="2:13" ht="15.6">
      <c r="B578" s="485"/>
      <c r="C578" s="140" t="s">
        <v>715</v>
      </c>
      <c r="D578" s="140" t="s">
        <v>805</v>
      </c>
      <c r="E578" s="140"/>
      <c r="F578" s="140" t="s">
        <v>19</v>
      </c>
      <c r="G578" s="146"/>
      <c r="H578" s="141"/>
      <c r="I578" s="141"/>
      <c r="J578" s="141" t="s">
        <v>806</v>
      </c>
      <c r="K578" s="141"/>
      <c r="L578" s="143"/>
      <c r="M578" s="4"/>
    </row>
    <row r="579" spans="2:13" ht="15.6">
      <c r="B579" s="485"/>
      <c r="C579" s="140" t="s">
        <v>715</v>
      </c>
      <c r="D579" s="140" t="s">
        <v>805</v>
      </c>
      <c r="E579" s="140"/>
      <c r="F579" s="140" t="s">
        <v>19</v>
      </c>
      <c r="G579" s="146"/>
      <c r="H579" s="141"/>
      <c r="I579" s="141"/>
      <c r="J579" s="141" t="s">
        <v>806</v>
      </c>
      <c r="K579" s="141"/>
      <c r="L579" s="143"/>
      <c r="M579" s="4"/>
    </row>
    <row r="580" spans="2:13" ht="15.6">
      <c r="B580" s="485"/>
      <c r="C580" s="140" t="s">
        <v>715</v>
      </c>
      <c r="D580" s="140" t="s">
        <v>805</v>
      </c>
      <c r="E580" s="140"/>
      <c r="F580" s="140" t="s">
        <v>19</v>
      </c>
      <c r="G580" s="146"/>
      <c r="H580" s="141"/>
      <c r="I580" s="141"/>
      <c r="J580" s="141" t="s">
        <v>806</v>
      </c>
      <c r="K580" s="141"/>
      <c r="L580" s="143"/>
      <c r="M580" s="4"/>
    </row>
    <row r="581" spans="2:13" ht="15.6">
      <c r="B581" s="485"/>
      <c r="C581" s="140" t="s">
        <v>715</v>
      </c>
      <c r="D581" s="140" t="s">
        <v>805</v>
      </c>
      <c r="E581" s="140"/>
      <c r="F581" s="140" t="s">
        <v>19</v>
      </c>
      <c r="G581" s="146"/>
      <c r="H581" s="141"/>
      <c r="I581" s="141"/>
      <c r="J581" s="141" t="s">
        <v>806</v>
      </c>
      <c r="K581" s="141"/>
      <c r="L581" s="143"/>
      <c r="M581" s="4"/>
    </row>
    <row r="582" spans="2:13" ht="15.6">
      <c r="B582" s="485"/>
      <c r="C582" s="140" t="s">
        <v>715</v>
      </c>
      <c r="D582" s="140" t="s">
        <v>805</v>
      </c>
      <c r="E582" s="140"/>
      <c r="F582" s="140" t="s">
        <v>19</v>
      </c>
      <c r="G582" s="146"/>
      <c r="H582" s="141"/>
      <c r="I582" s="141"/>
      <c r="J582" s="141" t="s">
        <v>806</v>
      </c>
      <c r="K582" s="141"/>
      <c r="L582" s="143"/>
      <c r="M582" s="4"/>
    </row>
    <row r="583" spans="2:13" ht="15.6">
      <c r="B583" s="485"/>
      <c r="C583" s="140" t="s">
        <v>715</v>
      </c>
      <c r="D583" s="140" t="s">
        <v>22</v>
      </c>
      <c r="E583" s="140"/>
      <c r="F583" s="140"/>
      <c r="G583" s="146" t="s">
        <v>19</v>
      </c>
      <c r="H583" s="141"/>
      <c r="I583" s="141"/>
      <c r="J583" s="141" t="s">
        <v>807</v>
      </c>
      <c r="K583" s="141" t="s">
        <v>104</v>
      </c>
      <c r="L583" s="143"/>
      <c r="M583" s="4"/>
    </row>
    <row r="584" spans="2:13" ht="15.6">
      <c r="B584" s="485"/>
      <c r="C584" s="140" t="s">
        <v>715</v>
      </c>
      <c r="D584" s="140" t="s">
        <v>22</v>
      </c>
      <c r="E584" s="140">
        <v>109</v>
      </c>
      <c r="F584" s="140"/>
      <c r="G584" s="146"/>
      <c r="H584" s="141" t="s">
        <v>19</v>
      </c>
      <c r="I584" s="141"/>
      <c r="J584" s="141" t="s">
        <v>808</v>
      </c>
      <c r="K584" s="141" t="s">
        <v>104</v>
      </c>
      <c r="L584" s="143"/>
      <c r="M584" s="4"/>
    </row>
    <row r="585" spans="2:13" ht="15.6">
      <c r="B585" s="485"/>
      <c r="C585" s="140" t="s">
        <v>715</v>
      </c>
      <c r="D585" s="140" t="s">
        <v>809</v>
      </c>
      <c r="E585" s="140"/>
      <c r="F585" s="140" t="s">
        <v>19</v>
      </c>
      <c r="G585" s="146"/>
      <c r="H585" s="141"/>
      <c r="I585" s="141"/>
      <c r="J585" s="141" t="s">
        <v>810</v>
      </c>
      <c r="K585" s="141"/>
      <c r="L585" s="143"/>
      <c r="M585" s="4"/>
    </row>
    <row r="586" spans="2:13" ht="15.6">
      <c r="B586" s="485"/>
      <c r="C586" s="140" t="s">
        <v>715</v>
      </c>
      <c r="D586" s="140" t="s">
        <v>22</v>
      </c>
      <c r="E586" s="140" t="s">
        <v>811</v>
      </c>
      <c r="F586" s="140"/>
      <c r="G586" s="146" t="s">
        <v>19</v>
      </c>
      <c r="H586" s="141"/>
      <c r="I586" s="141"/>
      <c r="J586" s="141" t="s">
        <v>812</v>
      </c>
      <c r="K586" s="141" t="s">
        <v>104</v>
      </c>
      <c r="L586" s="143"/>
      <c r="M586" s="4"/>
    </row>
    <row r="587" spans="2:13" ht="15.6">
      <c r="B587" s="485"/>
      <c r="C587" s="140" t="s">
        <v>715</v>
      </c>
      <c r="D587" s="140" t="s">
        <v>22</v>
      </c>
      <c r="E587" s="140">
        <v>0.307</v>
      </c>
      <c r="F587" s="140" t="s">
        <v>19</v>
      </c>
      <c r="G587" s="146"/>
      <c r="H587" s="141"/>
      <c r="I587" s="141"/>
      <c r="J587" s="141" t="s">
        <v>812</v>
      </c>
      <c r="K587" s="141"/>
      <c r="L587" s="143"/>
      <c r="M587" s="4"/>
    </row>
    <row r="588" spans="2:13" ht="15.6">
      <c r="B588" s="485"/>
      <c r="C588" s="140" t="s">
        <v>715</v>
      </c>
      <c r="D588" s="140" t="s">
        <v>22</v>
      </c>
      <c r="E588" s="140" t="s">
        <v>813</v>
      </c>
      <c r="F588" s="140"/>
      <c r="G588" s="146" t="s">
        <v>19</v>
      </c>
      <c r="H588" s="141"/>
      <c r="I588" s="141"/>
      <c r="J588" s="141" t="s">
        <v>814</v>
      </c>
      <c r="K588" s="141" t="s">
        <v>104</v>
      </c>
      <c r="L588" s="143"/>
      <c r="M588" s="4"/>
    </row>
    <row r="589" spans="2:13" ht="15.6">
      <c r="B589" s="485"/>
      <c r="C589" s="140" t="s">
        <v>715</v>
      </c>
      <c r="D589" s="140" t="s">
        <v>441</v>
      </c>
      <c r="E589" s="140" t="s">
        <v>815</v>
      </c>
      <c r="F589" s="140"/>
      <c r="G589" s="146" t="s">
        <v>19</v>
      </c>
      <c r="H589" s="141"/>
      <c r="I589" s="141"/>
      <c r="J589" s="141" t="s">
        <v>816</v>
      </c>
      <c r="K589" s="141" t="s">
        <v>104</v>
      </c>
      <c r="L589" s="143"/>
      <c r="M589" s="4"/>
    </row>
    <row r="590" spans="2:13" ht="15.6">
      <c r="B590" s="485"/>
      <c r="C590" s="140" t="s">
        <v>715</v>
      </c>
      <c r="D590" s="140" t="s">
        <v>441</v>
      </c>
      <c r="E590" s="140" t="s">
        <v>817</v>
      </c>
      <c r="F590" s="140"/>
      <c r="G590" s="146" t="s">
        <v>19</v>
      </c>
      <c r="H590" s="141"/>
      <c r="I590" s="141"/>
      <c r="J590" s="141" t="s">
        <v>816</v>
      </c>
      <c r="K590" s="141"/>
      <c r="L590" s="143"/>
      <c r="M590" s="4"/>
    </row>
    <row r="591" spans="2:13" ht="15.6">
      <c r="B591" s="485"/>
      <c r="C591" s="140" t="s">
        <v>715</v>
      </c>
      <c r="D591" s="140" t="s">
        <v>22</v>
      </c>
      <c r="E591" s="140"/>
      <c r="F591" s="140"/>
      <c r="G591" s="146" t="s">
        <v>19</v>
      </c>
      <c r="H591" s="141"/>
      <c r="I591" s="141"/>
      <c r="J591" s="141" t="s">
        <v>818</v>
      </c>
      <c r="K591" s="141"/>
      <c r="L591" s="143"/>
      <c r="M591" s="4"/>
    </row>
    <row r="592" spans="2:13" ht="15.6">
      <c r="B592" s="485"/>
      <c r="C592" s="140" t="s">
        <v>715</v>
      </c>
      <c r="D592" s="140" t="s">
        <v>819</v>
      </c>
      <c r="E592" s="140"/>
      <c r="F592" s="140"/>
      <c r="G592" s="146" t="s">
        <v>19</v>
      </c>
      <c r="H592" s="141"/>
      <c r="I592" s="141"/>
      <c r="J592" s="141" t="s">
        <v>820</v>
      </c>
      <c r="K592" s="141"/>
      <c r="L592" s="143"/>
      <c r="M592" s="4"/>
    </row>
    <row r="593" spans="2:13" ht="15.6">
      <c r="B593" s="485"/>
      <c r="C593" s="140" t="s">
        <v>715</v>
      </c>
      <c r="D593" s="140" t="s">
        <v>819</v>
      </c>
      <c r="E593" s="140"/>
      <c r="F593" s="140" t="s">
        <v>19</v>
      </c>
      <c r="G593" s="146"/>
      <c r="H593" s="141"/>
      <c r="I593" s="141"/>
      <c r="J593" s="141" t="s">
        <v>820</v>
      </c>
      <c r="K593" s="141"/>
      <c r="L593" s="143"/>
      <c r="M593" s="4"/>
    </row>
    <row r="594" spans="2:13" ht="15.6">
      <c r="B594" s="485"/>
      <c r="C594" s="140" t="s">
        <v>715</v>
      </c>
      <c r="D594" s="140" t="s">
        <v>819</v>
      </c>
      <c r="E594" s="140"/>
      <c r="F594" s="140" t="s">
        <v>19</v>
      </c>
      <c r="G594" s="146"/>
      <c r="H594" s="141"/>
      <c r="I594" s="141"/>
      <c r="J594" s="141" t="s">
        <v>820</v>
      </c>
      <c r="K594" s="141"/>
      <c r="L594" s="143"/>
      <c r="M594" s="4"/>
    </row>
    <row r="595" spans="2:13" ht="15.6">
      <c r="B595" s="485"/>
      <c r="C595" s="140" t="s">
        <v>715</v>
      </c>
      <c r="D595" s="140" t="s">
        <v>821</v>
      </c>
      <c r="E595" s="140"/>
      <c r="F595" s="140" t="s">
        <v>19</v>
      </c>
      <c r="G595" s="146"/>
      <c r="H595" s="141"/>
      <c r="I595" s="141"/>
      <c r="J595" s="141" t="s">
        <v>822</v>
      </c>
      <c r="K595" s="141"/>
      <c r="L595" s="143"/>
      <c r="M595" s="4"/>
    </row>
    <row r="596" spans="2:13" ht="15.6">
      <c r="B596" s="485"/>
      <c r="C596" s="140" t="s">
        <v>715</v>
      </c>
      <c r="D596" s="140" t="s">
        <v>821</v>
      </c>
      <c r="E596" s="140"/>
      <c r="F596" s="140"/>
      <c r="G596" s="146" t="s">
        <v>19</v>
      </c>
      <c r="H596" s="141"/>
      <c r="I596" s="141"/>
      <c r="J596" s="141" t="s">
        <v>823</v>
      </c>
      <c r="K596" s="141"/>
      <c r="L596" s="143"/>
      <c r="M596" s="4"/>
    </row>
    <row r="597" spans="2:13" ht="15.6">
      <c r="B597" s="485"/>
      <c r="C597" s="140" t="s">
        <v>715</v>
      </c>
      <c r="D597" s="140" t="s">
        <v>824</v>
      </c>
      <c r="E597" s="140"/>
      <c r="F597" s="140" t="s">
        <v>19</v>
      </c>
      <c r="G597" s="146"/>
      <c r="H597" s="141"/>
      <c r="I597" s="141"/>
      <c r="J597" s="141" t="s">
        <v>825</v>
      </c>
      <c r="K597" s="141"/>
      <c r="L597" s="143"/>
      <c r="M597" s="4"/>
    </row>
    <row r="598" spans="2:13" ht="15.6">
      <c r="B598" s="485"/>
      <c r="C598" s="140" t="s">
        <v>715</v>
      </c>
      <c r="D598" s="140" t="s">
        <v>824</v>
      </c>
      <c r="E598" s="140"/>
      <c r="F598" s="140" t="s">
        <v>19</v>
      </c>
      <c r="G598" s="146"/>
      <c r="H598" s="141"/>
      <c r="I598" s="141"/>
      <c r="J598" s="141" t="s">
        <v>825</v>
      </c>
      <c r="K598" s="141"/>
      <c r="L598" s="143"/>
      <c r="M598" s="4"/>
    </row>
    <row r="599" spans="2:13" ht="15.6">
      <c r="B599" s="485"/>
      <c r="C599" s="140" t="s">
        <v>715</v>
      </c>
      <c r="D599" s="140" t="s">
        <v>824</v>
      </c>
      <c r="E599" s="140"/>
      <c r="F599" s="140" t="s">
        <v>19</v>
      </c>
      <c r="G599" s="146"/>
      <c r="H599" s="141"/>
      <c r="I599" s="141"/>
      <c r="J599" s="141" t="s">
        <v>825</v>
      </c>
      <c r="K599" s="141"/>
      <c r="L599" s="143"/>
      <c r="M599" s="4"/>
    </row>
    <row r="600" spans="2:13" ht="15.6">
      <c r="B600" s="485"/>
      <c r="C600" s="140" t="s">
        <v>715</v>
      </c>
      <c r="D600" s="140" t="s">
        <v>819</v>
      </c>
      <c r="E600" s="140"/>
      <c r="F600" s="140" t="s">
        <v>19</v>
      </c>
      <c r="G600" s="146"/>
      <c r="H600" s="141"/>
      <c r="I600" s="141"/>
      <c r="J600" s="141" t="s">
        <v>826</v>
      </c>
      <c r="K600" s="141"/>
      <c r="L600" s="143"/>
      <c r="M600" s="4"/>
    </row>
    <row r="601" spans="2:13" ht="15.6">
      <c r="B601" s="485"/>
      <c r="C601" s="140" t="s">
        <v>715</v>
      </c>
      <c r="D601" s="140" t="s">
        <v>827</v>
      </c>
      <c r="E601" s="140"/>
      <c r="F601" s="140"/>
      <c r="G601" s="146" t="s">
        <v>19</v>
      </c>
      <c r="H601" s="141"/>
      <c r="I601" s="141"/>
      <c r="J601" s="141" t="s">
        <v>828</v>
      </c>
      <c r="K601" s="141"/>
      <c r="L601" s="143"/>
      <c r="M601" s="4"/>
    </row>
    <row r="602" spans="2:13" ht="15.6">
      <c r="B602" s="485"/>
      <c r="C602" s="140" t="s">
        <v>715</v>
      </c>
      <c r="D602" s="140" t="s">
        <v>22</v>
      </c>
      <c r="E602" s="140" t="s">
        <v>829</v>
      </c>
      <c r="F602" s="140" t="s">
        <v>19</v>
      </c>
      <c r="G602" s="146"/>
      <c r="H602" s="141"/>
      <c r="I602" s="141"/>
      <c r="J602" s="141" t="s">
        <v>830</v>
      </c>
      <c r="K602" s="141" t="s">
        <v>104</v>
      </c>
      <c r="L602" s="143"/>
      <c r="M602" s="4"/>
    </row>
    <row r="603" spans="2:13" ht="15.6">
      <c r="B603" s="485"/>
      <c r="C603" s="140" t="s">
        <v>715</v>
      </c>
      <c r="D603" s="140" t="s">
        <v>22</v>
      </c>
      <c r="E603" s="140"/>
      <c r="F603" s="140" t="s">
        <v>19</v>
      </c>
      <c r="G603" s="146"/>
      <c r="H603" s="141"/>
      <c r="I603" s="141"/>
      <c r="J603" s="141" t="s">
        <v>831</v>
      </c>
      <c r="K603" s="141"/>
      <c r="L603" s="143"/>
      <c r="M603" s="4"/>
    </row>
    <row r="604" spans="2:13" ht="15.6">
      <c r="B604" s="485"/>
      <c r="C604" s="140" t="s">
        <v>715</v>
      </c>
      <c r="D604" s="140" t="s">
        <v>832</v>
      </c>
      <c r="E604" s="140"/>
      <c r="F604" s="140" t="s">
        <v>19</v>
      </c>
      <c r="G604" s="146"/>
      <c r="H604" s="141"/>
      <c r="I604" s="141"/>
      <c r="J604" s="141" t="s">
        <v>833</v>
      </c>
      <c r="K604" s="141"/>
      <c r="L604" s="143"/>
      <c r="M604" s="4"/>
    </row>
    <row r="605" spans="2:13" ht="15.6">
      <c r="B605" s="485"/>
      <c r="C605" s="140" t="s">
        <v>715</v>
      </c>
      <c r="D605" s="140" t="s">
        <v>819</v>
      </c>
      <c r="E605" s="140"/>
      <c r="F605" s="140" t="s">
        <v>19</v>
      </c>
      <c r="G605" s="146"/>
      <c r="H605" s="141"/>
      <c r="I605" s="141"/>
      <c r="J605" s="141" t="s">
        <v>834</v>
      </c>
      <c r="K605" s="141"/>
      <c r="L605" s="143"/>
      <c r="M605" s="4"/>
    </row>
    <row r="606" spans="2:13" ht="15.6">
      <c r="B606" s="485"/>
      <c r="C606" s="140" t="s">
        <v>715</v>
      </c>
      <c r="D606" s="140" t="s">
        <v>819</v>
      </c>
      <c r="E606" s="140" t="s">
        <v>741</v>
      </c>
      <c r="F606" s="140"/>
      <c r="G606" s="147"/>
      <c r="H606" s="141"/>
      <c r="I606" s="141" t="s">
        <v>108</v>
      </c>
      <c r="J606" s="141" t="s">
        <v>834</v>
      </c>
      <c r="K606" s="141" t="s">
        <v>104</v>
      </c>
      <c r="L606" s="143"/>
      <c r="M606" s="4"/>
    </row>
    <row r="607" spans="2:13" ht="15.6">
      <c r="B607" s="485"/>
      <c r="C607" s="140" t="s">
        <v>715</v>
      </c>
      <c r="D607" s="140" t="s">
        <v>835</v>
      </c>
      <c r="E607" s="140"/>
      <c r="F607" s="140"/>
      <c r="G607" s="146"/>
      <c r="H607" s="141"/>
      <c r="I607" s="141"/>
      <c r="J607" s="141" t="s">
        <v>836</v>
      </c>
      <c r="K607" s="141"/>
      <c r="L607" s="143"/>
      <c r="M607" s="4"/>
    </row>
    <row r="608" spans="2:13" ht="15.6">
      <c r="B608" s="485"/>
      <c r="C608" s="140" t="s">
        <v>715</v>
      </c>
      <c r="D608" s="140" t="s">
        <v>837</v>
      </c>
      <c r="E608" s="140"/>
      <c r="F608" s="140" t="s">
        <v>19</v>
      </c>
      <c r="G608" s="146"/>
      <c r="H608" s="141"/>
      <c r="I608" s="141"/>
      <c r="J608" s="141" t="s">
        <v>838</v>
      </c>
      <c r="K608" s="141"/>
      <c r="L608" s="143"/>
      <c r="M608" s="4"/>
    </row>
    <row r="609" spans="2:13" ht="15.6">
      <c r="B609" s="485"/>
      <c r="C609" s="140" t="s">
        <v>715</v>
      </c>
      <c r="D609" s="140" t="s">
        <v>837</v>
      </c>
      <c r="E609" s="140"/>
      <c r="F609" s="140"/>
      <c r="G609" s="146" t="s">
        <v>19</v>
      </c>
      <c r="H609" s="141"/>
      <c r="I609" s="141"/>
      <c r="J609" s="141" t="s">
        <v>838</v>
      </c>
      <c r="K609" s="141"/>
      <c r="L609" s="143"/>
      <c r="M609" s="4"/>
    </row>
    <row r="610" spans="2:13" ht="15.6">
      <c r="B610" s="485"/>
      <c r="C610" s="140" t="s">
        <v>715</v>
      </c>
      <c r="D610" s="140" t="s">
        <v>837</v>
      </c>
      <c r="E610" s="140" t="s">
        <v>741</v>
      </c>
      <c r="F610" s="140"/>
      <c r="G610" s="146"/>
      <c r="H610" s="141"/>
      <c r="I610" s="141" t="s">
        <v>108</v>
      </c>
      <c r="J610" s="141" t="s">
        <v>838</v>
      </c>
      <c r="K610" s="141" t="s">
        <v>104</v>
      </c>
      <c r="L610" s="143"/>
      <c r="M610" s="4"/>
    </row>
    <row r="611" spans="2:13" ht="15.6">
      <c r="B611" s="485"/>
      <c r="C611" s="140" t="s">
        <v>715</v>
      </c>
      <c r="D611" s="140" t="s">
        <v>131</v>
      </c>
      <c r="E611" s="140"/>
      <c r="F611" s="140" t="s">
        <v>19</v>
      </c>
      <c r="G611" s="146"/>
      <c r="H611" s="141"/>
      <c r="I611" s="141"/>
      <c r="J611" s="141" t="s">
        <v>839</v>
      </c>
      <c r="K611" s="141"/>
      <c r="L611" s="143"/>
      <c r="M611" s="4"/>
    </row>
    <row r="612" spans="2:13" ht="15.6">
      <c r="B612" s="485"/>
      <c r="C612" s="140" t="s">
        <v>715</v>
      </c>
      <c r="D612" s="140" t="s">
        <v>22</v>
      </c>
      <c r="E612" s="140"/>
      <c r="F612" s="140"/>
      <c r="G612" s="146" t="s">
        <v>19</v>
      </c>
      <c r="H612" s="141"/>
      <c r="I612" s="141"/>
      <c r="J612" s="141" t="s">
        <v>840</v>
      </c>
      <c r="K612" s="141" t="s">
        <v>104</v>
      </c>
      <c r="L612" s="143"/>
      <c r="M612" s="4"/>
    </row>
    <row r="613" spans="2:13" ht="15.6">
      <c r="B613" s="485"/>
      <c r="C613" s="140" t="s">
        <v>715</v>
      </c>
      <c r="D613" s="140" t="s">
        <v>841</v>
      </c>
      <c r="E613" s="140"/>
      <c r="F613" s="140"/>
      <c r="G613" s="146" t="s">
        <v>19</v>
      </c>
      <c r="H613" s="141"/>
      <c r="I613" s="141"/>
      <c r="J613" s="141" t="s">
        <v>842</v>
      </c>
      <c r="K613" s="141"/>
      <c r="L613" s="143"/>
      <c r="M613" s="4"/>
    </row>
    <row r="614" spans="2:13" ht="15.6">
      <c r="B614" s="485"/>
      <c r="C614" s="140" t="s">
        <v>715</v>
      </c>
      <c r="D614" s="140" t="s">
        <v>22</v>
      </c>
      <c r="E614" s="140">
        <v>115</v>
      </c>
      <c r="F614" s="140"/>
      <c r="G614" s="146" t="s">
        <v>19</v>
      </c>
      <c r="H614" s="141"/>
      <c r="I614" s="141"/>
      <c r="J614" s="141" t="s">
        <v>840</v>
      </c>
      <c r="K614" s="141" t="s">
        <v>104</v>
      </c>
      <c r="L614" s="143"/>
      <c r="M614" s="4"/>
    </row>
    <row r="615" spans="2:13" ht="15.6">
      <c r="B615" s="485"/>
      <c r="C615" s="140" t="s">
        <v>715</v>
      </c>
      <c r="D615" s="140" t="s">
        <v>843</v>
      </c>
      <c r="E615" s="140"/>
      <c r="F615" s="140" t="s">
        <v>19</v>
      </c>
      <c r="G615" s="146"/>
      <c r="H615" s="141"/>
      <c r="I615" s="141"/>
      <c r="J615" s="141" t="s">
        <v>844</v>
      </c>
      <c r="K615" s="141"/>
      <c r="L615" s="143"/>
      <c r="M615" s="4"/>
    </row>
    <row r="616" spans="2:13" ht="15.6">
      <c r="B616" s="485"/>
      <c r="C616" s="140" t="s">
        <v>715</v>
      </c>
      <c r="D616" s="140" t="s">
        <v>383</v>
      </c>
      <c r="E616" s="140"/>
      <c r="F616" s="140" t="s">
        <v>19</v>
      </c>
      <c r="G616" s="146"/>
      <c r="H616" s="141"/>
      <c r="I616" s="141"/>
      <c r="J616" s="141" t="s">
        <v>845</v>
      </c>
      <c r="K616" s="141"/>
      <c r="L616" s="143"/>
      <c r="M616" s="4"/>
    </row>
    <row r="617" spans="2:13" ht="15.6">
      <c r="B617" s="485"/>
      <c r="C617" s="140" t="s">
        <v>715</v>
      </c>
      <c r="D617" s="140" t="s">
        <v>383</v>
      </c>
      <c r="E617" s="140"/>
      <c r="F617" s="140" t="s">
        <v>19</v>
      </c>
      <c r="G617" s="146"/>
      <c r="H617" s="141"/>
      <c r="I617" s="141"/>
      <c r="J617" s="141" t="s">
        <v>846</v>
      </c>
      <c r="K617" s="141"/>
      <c r="L617" s="143"/>
      <c r="M617" s="4"/>
    </row>
    <row r="618" spans="2:13" ht="15.6">
      <c r="B618" s="485"/>
      <c r="C618" s="140" t="s">
        <v>715</v>
      </c>
      <c r="D618" s="140" t="s">
        <v>403</v>
      </c>
      <c r="E618" s="140"/>
      <c r="F618" s="140" t="s">
        <v>19</v>
      </c>
      <c r="G618" s="146"/>
      <c r="H618" s="141"/>
      <c r="I618" s="141"/>
      <c r="J618" s="141" t="s">
        <v>847</v>
      </c>
      <c r="K618" s="141"/>
      <c r="L618" s="143"/>
      <c r="M618" s="4"/>
    </row>
    <row r="619" spans="2:13" ht="15.6">
      <c r="B619" s="485"/>
      <c r="C619" s="140" t="s">
        <v>715</v>
      </c>
      <c r="D619" s="140" t="s">
        <v>403</v>
      </c>
      <c r="E619" s="140"/>
      <c r="F619" s="140" t="s">
        <v>19</v>
      </c>
      <c r="G619" s="146"/>
      <c r="H619" s="141"/>
      <c r="I619" s="141"/>
      <c r="J619" s="141" t="s">
        <v>847</v>
      </c>
      <c r="K619" s="141"/>
      <c r="L619" s="143"/>
      <c r="M619" s="4"/>
    </row>
    <row r="620" spans="2:13" ht="15.6">
      <c r="B620" s="485"/>
      <c r="C620" s="140" t="s">
        <v>715</v>
      </c>
      <c r="D620" s="140" t="s">
        <v>22</v>
      </c>
      <c r="E620" s="140"/>
      <c r="F620" s="140"/>
      <c r="G620" s="146" t="s">
        <v>19</v>
      </c>
      <c r="H620" s="141"/>
      <c r="I620" s="141"/>
      <c r="J620" s="141" t="s">
        <v>848</v>
      </c>
      <c r="K620" s="141" t="s">
        <v>104</v>
      </c>
      <c r="L620" s="143"/>
      <c r="M620" s="4"/>
    </row>
    <row r="621" spans="2:13" ht="15.6">
      <c r="B621" s="485"/>
      <c r="C621" s="140" t="s">
        <v>715</v>
      </c>
      <c r="D621" s="140" t="s">
        <v>22</v>
      </c>
      <c r="E621" s="140"/>
      <c r="F621" s="140" t="s">
        <v>19</v>
      </c>
      <c r="G621" s="146"/>
      <c r="H621" s="141"/>
      <c r="I621" s="141"/>
      <c r="J621" s="141" t="s">
        <v>830</v>
      </c>
      <c r="K621" s="141"/>
      <c r="L621" s="143"/>
      <c r="M621" s="4"/>
    </row>
    <row r="622" spans="2:13" ht="15.6">
      <c r="B622" s="485"/>
      <c r="C622" s="140" t="s">
        <v>715</v>
      </c>
      <c r="D622" s="140" t="s">
        <v>22</v>
      </c>
      <c r="E622" s="140"/>
      <c r="F622" s="140"/>
      <c r="G622" s="146" t="s">
        <v>19</v>
      </c>
      <c r="H622" s="141"/>
      <c r="I622" s="141"/>
      <c r="J622" s="141" t="s">
        <v>849</v>
      </c>
      <c r="K622" s="141"/>
      <c r="L622" s="143"/>
      <c r="M622" s="4"/>
    </row>
    <row r="623" spans="2:13" ht="15.6">
      <c r="B623" s="485"/>
      <c r="C623" s="140" t="s">
        <v>715</v>
      </c>
      <c r="D623" s="140" t="s">
        <v>22</v>
      </c>
      <c r="E623" s="140"/>
      <c r="F623" s="140"/>
      <c r="G623" s="146" t="s">
        <v>19</v>
      </c>
      <c r="H623" s="141"/>
      <c r="I623" s="141"/>
      <c r="J623" s="141" t="s">
        <v>850</v>
      </c>
      <c r="K623" s="141"/>
      <c r="L623" s="143"/>
      <c r="M623" s="4"/>
    </row>
    <row r="624" spans="2:13" ht="15.6">
      <c r="B624" s="485"/>
      <c r="C624" s="140" t="s">
        <v>715</v>
      </c>
      <c r="D624" s="140" t="s">
        <v>441</v>
      </c>
      <c r="E624" s="140"/>
      <c r="F624" s="140"/>
      <c r="G624" s="146" t="s">
        <v>19</v>
      </c>
      <c r="H624" s="141"/>
      <c r="I624" s="141"/>
      <c r="J624" s="141" t="s">
        <v>851</v>
      </c>
      <c r="K624" s="141"/>
      <c r="L624" s="143"/>
      <c r="M624" s="4"/>
    </row>
    <row r="625" spans="2:13" ht="15.95" thickBot="1">
      <c r="B625" s="486"/>
      <c r="C625" s="148" t="s">
        <v>715</v>
      </c>
      <c r="D625" s="148" t="s">
        <v>441</v>
      </c>
      <c r="E625" s="148"/>
      <c r="F625" s="149"/>
      <c r="G625" s="150" t="s">
        <v>19</v>
      </c>
      <c r="H625" s="151"/>
      <c r="I625" s="151"/>
      <c r="J625" s="151" t="s">
        <v>851</v>
      </c>
      <c r="K625" s="151"/>
      <c r="L625" s="152"/>
      <c r="M625" s="4"/>
    </row>
    <row r="626" spans="2:13" ht="21.6" thickBot="1">
      <c r="B626" s="49"/>
      <c r="C626" s="50" t="s">
        <v>494</v>
      </c>
      <c r="D626" s="43"/>
      <c r="E626" s="45"/>
      <c r="F626" s="45">
        <f>COUNTIF(F500:F625,"x")</f>
        <v>79</v>
      </c>
      <c r="G626" s="45">
        <f>COUNTIF(G500:G625,"x")</f>
        <v>32</v>
      </c>
      <c r="H626" s="45">
        <f>COUNTIF(H500:H625,"x")</f>
        <v>7</v>
      </c>
      <c r="I626" s="45">
        <f>COUNTIF(I500:I625,"x")</f>
        <v>7</v>
      </c>
      <c r="J626" s="42"/>
      <c r="K626" s="42"/>
      <c r="L626" s="51"/>
      <c r="M626" s="48">
        <f>SUM(F626:I626)</f>
        <v>125</v>
      </c>
    </row>
    <row r="627" spans="2:13" ht="15.6">
      <c r="B627" s="484" t="s">
        <v>495</v>
      </c>
      <c r="C627" s="136" t="s">
        <v>852</v>
      </c>
      <c r="D627" s="136" t="s">
        <v>853</v>
      </c>
      <c r="E627" s="136"/>
      <c r="F627" s="136"/>
      <c r="G627" s="158" t="s">
        <v>19</v>
      </c>
      <c r="H627" s="136"/>
      <c r="I627" s="136"/>
      <c r="J627" s="136" t="s">
        <v>854</v>
      </c>
      <c r="K627" s="136"/>
      <c r="L627" s="139"/>
      <c r="M627" s="4"/>
    </row>
    <row r="628" spans="2:13" ht="15.6">
      <c r="B628" s="485"/>
      <c r="C628" s="140" t="s">
        <v>852</v>
      </c>
      <c r="D628" s="140" t="s">
        <v>855</v>
      </c>
      <c r="E628" s="140"/>
      <c r="F628" s="140"/>
      <c r="G628" s="146" t="s">
        <v>19</v>
      </c>
      <c r="H628" s="140"/>
      <c r="I628" s="140"/>
      <c r="J628" s="140" t="s">
        <v>856</v>
      </c>
      <c r="K628" s="140"/>
      <c r="L628" s="143"/>
      <c r="M628" s="4"/>
    </row>
    <row r="629" spans="2:13" ht="15.6">
      <c r="B629" s="485"/>
      <c r="C629" s="140" t="s">
        <v>852</v>
      </c>
      <c r="D629" s="140" t="s">
        <v>857</v>
      </c>
      <c r="E629" s="140"/>
      <c r="F629" s="140" t="s">
        <v>19</v>
      </c>
      <c r="G629" s="146"/>
      <c r="H629" s="140"/>
      <c r="I629" s="140"/>
      <c r="J629" s="140" t="s">
        <v>858</v>
      </c>
      <c r="K629" s="140"/>
      <c r="L629" s="143"/>
      <c r="M629" s="4"/>
    </row>
    <row r="630" spans="2:13" ht="15.6">
      <c r="B630" s="485"/>
      <c r="C630" s="140" t="s">
        <v>852</v>
      </c>
      <c r="D630" s="140" t="s">
        <v>599</v>
      </c>
      <c r="E630" s="140"/>
      <c r="F630" s="140"/>
      <c r="G630" s="146" t="s">
        <v>19</v>
      </c>
      <c r="H630" s="140"/>
      <c r="I630" s="140"/>
      <c r="J630" s="140" t="s">
        <v>859</v>
      </c>
      <c r="K630" s="140"/>
      <c r="L630" s="143"/>
      <c r="M630" s="4"/>
    </row>
    <row r="631" spans="2:13" ht="15.6">
      <c r="B631" s="485"/>
      <c r="C631" s="140" t="s">
        <v>852</v>
      </c>
      <c r="D631" s="140" t="s">
        <v>675</v>
      </c>
      <c r="E631" s="140"/>
      <c r="F631" s="140"/>
      <c r="G631" s="146" t="s">
        <v>19</v>
      </c>
      <c r="H631" s="140"/>
      <c r="I631" s="140"/>
      <c r="J631" s="140" t="s">
        <v>860</v>
      </c>
      <c r="K631" s="140"/>
      <c r="L631" s="143"/>
      <c r="M631" s="4"/>
    </row>
    <row r="632" spans="2:13" ht="15.6">
      <c r="B632" s="485"/>
      <c r="C632" s="140" t="s">
        <v>852</v>
      </c>
      <c r="D632" s="140" t="s">
        <v>675</v>
      </c>
      <c r="E632" s="140"/>
      <c r="F632" s="140"/>
      <c r="G632" s="146" t="s">
        <v>19</v>
      </c>
      <c r="H632" s="141"/>
      <c r="I632" s="141"/>
      <c r="J632" s="140" t="s">
        <v>860</v>
      </c>
      <c r="K632" s="141"/>
      <c r="L632" s="143"/>
      <c r="M632" s="4"/>
    </row>
    <row r="633" spans="2:13" ht="15.6">
      <c r="B633" s="485"/>
      <c r="C633" s="140" t="s">
        <v>852</v>
      </c>
      <c r="D633" s="140" t="s">
        <v>861</v>
      </c>
      <c r="E633" s="140"/>
      <c r="F633" s="140"/>
      <c r="G633" s="146" t="s">
        <v>19</v>
      </c>
      <c r="H633" s="140"/>
      <c r="I633" s="140"/>
      <c r="J633" s="141" t="s">
        <v>862</v>
      </c>
      <c r="K633" s="141"/>
      <c r="L633" s="143"/>
      <c r="M633" s="4"/>
    </row>
    <row r="634" spans="2:13" ht="15.6">
      <c r="B634" s="485"/>
      <c r="C634" s="140" t="s">
        <v>852</v>
      </c>
      <c r="D634" s="140" t="s">
        <v>863</v>
      </c>
      <c r="E634" s="140"/>
      <c r="F634" s="140"/>
      <c r="G634" s="146" t="s">
        <v>19</v>
      </c>
      <c r="H634" s="141"/>
      <c r="I634" s="141"/>
      <c r="J634" s="141" t="s">
        <v>864</v>
      </c>
      <c r="K634" s="141"/>
      <c r="L634" s="143"/>
      <c r="M634" s="4"/>
    </row>
    <row r="635" spans="2:13" ht="15.6">
      <c r="B635" s="485"/>
      <c r="C635" s="140" t="s">
        <v>852</v>
      </c>
      <c r="D635" s="140" t="s">
        <v>865</v>
      </c>
      <c r="E635" s="140"/>
      <c r="F635" s="140"/>
      <c r="G635" s="146" t="s">
        <v>19</v>
      </c>
      <c r="H635" s="141"/>
      <c r="I635" s="141"/>
      <c r="J635" s="141" t="s">
        <v>866</v>
      </c>
      <c r="K635" s="141"/>
      <c r="L635" s="143"/>
      <c r="M635" s="4"/>
    </row>
    <row r="636" spans="2:13" ht="15.6">
      <c r="B636" s="485"/>
      <c r="C636" s="140" t="s">
        <v>852</v>
      </c>
      <c r="D636" s="140" t="s">
        <v>441</v>
      </c>
      <c r="E636" s="140"/>
      <c r="F636" s="140"/>
      <c r="G636" s="146" t="s">
        <v>19</v>
      </c>
      <c r="H636" s="141"/>
      <c r="I636" s="141"/>
      <c r="J636" s="141" t="s">
        <v>867</v>
      </c>
      <c r="K636" s="141"/>
      <c r="L636" s="143"/>
      <c r="M636" s="4"/>
    </row>
    <row r="637" spans="2:13" ht="15.6">
      <c r="B637" s="485"/>
      <c r="C637" s="140" t="s">
        <v>852</v>
      </c>
      <c r="D637" s="140" t="s">
        <v>646</v>
      </c>
      <c r="E637" s="140"/>
      <c r="F637" s="140" t="s">
        <v>19</v>
      </c>
      <c r="G637" s="146"/>
      <c r="H637" s="141"/>
      <c r="I637" s="141"/>
      <c r="J637" s="141" t="s">
        <v>868</v>
      </c>
      <c r="K637" s="141"/>
      <c r="L637" s="143"/>
      <c r="M637" s="4"/>
    </row>
    <row r="638" spans="2:13" ht="15.6">
      <c r="B638" s="485"/>
      <c r="C638" s="140" t="s">
        <v>852</v>
      </c>
      <c r="D638" s="140" t="s">
        <v>869</v>
      </c>
      <c r="E638" s="140"/>
      <c r="F638" s="140" t="s">
        <v>19</v>
      </c>
      <c r="G638" s="146"/>
      <c r="H638" s="141"/>
      <c r="I638" s="141"/>
      <c r="J638" s="141" t="s">
        <v>870</v>
      </c>
      <c r="K638" s="141"/>
      <c r="L638" s="143"/>
      <c r="M638" s="4"/>
    </row>
    <row r="639" spans="2:13" ht="15.6">
      <c r="B639" s="485"/>
      <c r="C639" s="140" t="s">
        <v>852</v>
      </c>
      <c r="D639" s="140" t="s">
        <v>586</v>
      </c>
      <c r="E639" s="140"/>
      <c r="F639" s="140" t="s">
        <v>19</v>
      </c>
      <c r="G639" s="146"/>
      <c r="H639" s="141"/>
      <c r="I639" s="141"/>
      <c r="J639" s="141" t="s">
        <v>870</v>
      </c>
      <c r="K639" s="141"/>
      <c r="L639" s="143"/>
      <c r="M639" s="4"/>
    </row>
    <row r="640" spans="2:13" ht="15.6">
      <c r="B640" s="485"/>
      <c r="C640" s="140" t="s">
        <v>852</v>
      </c>
      <c r="D640" s="140" t="s">
        <v>586</v>
      </c>
      <c r="E640" s="140"/>
      <c r="F640" s="140" t="s">
        <v>19</v>
      </c>
      <c r="G640" s="146"/>
      <c r="H640" s="140"/>
      <c r="I640" s="140"/>
      <c r="J640" s="140" t="s">
        <v>870</v>
      </c>
      <c r="K640" s="140"/>
      <c r="L640" s="143"/>
      <c r="M640" s="4"/>
    </row>
    <row r="641" spans="2:13" ht="15.6">
      <c r="B641" s="485"/>
      <c r="C641" s="140" t="s">
        <v>852</v>
      </c>
      <c r="D641" s="140" t="s">
        <v>599</v>
      </c>
      <c r="E641" s="140"/>
      <c r="F641" s="140"/>
      <c r="G641" s="146" t="s">
        <v>19</v>
      </c>
      <c r="H641" s="140"/>
      <c r="I641" s="140"/>
      <c r="J641" s="140" t="s">
        <v>871</v>
      </c>
      <c r="K641" s="140"/>
      <c r="L641" s="143"/>
      <c r="M641" s="4"/>
    </row>
    <row r="642" spans="2:13" ht="15.6">
      <c r="B642" s="485"/>
      <c r="C642" s="140" t="s">
        <v>852</v>
      </c>
      <c r="D642" s="140" t="s">
        <v>872</v>
      </c>
      <c r="E642" s="140"/>
      <c r="F642" s="140" t="s">
        <v>19</v>
      </c>
      <c r="G642" s="146"/>
      <c r="H642" s="141"/>
      <c r="I642" s="141"/>
      <c r="J642" s="141" t="s">
        <v>873</v>
      </c>
      <c r="K642" s="141"/>
      <c r="L642" s="143"/>
      <c r="M642" s="4"/>
    </row>
    <row r="643" spans="2:13" ht="15.6">
      <c r="B643" s="485"/>
      <c r="C643" s="140" t="s">
        <v>852</v>
      </c>
      <c r="D643" s="140" t="s">
        <v>872</v>
      </c>
      <c r="E643" s="140"/>
      <c r="F643" s="140" t="s">
        <v>19</v>
      </c>
      <c r="G643" s="146"/>
      <c r="H643" s="141"/>
      <c r="I643" s="141"/>
      <c r="J643" s="141" t="s">
        <v>874</v>
      </c>
      <c r="K643" s="141"/>
      <c r="L643" s="143"/>
      <c r="M643" s="4"/>
    </row>
    <row r="644" spans="2:13" ht="15.6">
      <c r="B644" s="485"/>
      <c r="C644" s="140" t="s">
        <v>852</v>
      </c>
      <c r="D644" s="140" t="s">
        <v>875</v>
      </c>
      <c r="E644" s="140"/>
      <c r="F644" s="140" t="s">
        <v>19</v>
      </c>
      <c r="G644" s="146"/>
      <c r="H644" s="141"/>
      <c r="I644" s="141"/>
      <c r="J644" s="141" t="s">
        <v>874</v>
      </c>
      <c r="K644" s="141"/>
      <c r="L644" s="143"/>
      <c r="M644" s="4"/>
    </row>
    <row r="645" spans="2:13" ht="15.6">
      <c r="B645" s="485"/>
      <c r="C645" s="140" t="s">
        <v>852</v>
      </c>
      <c r="D645" s="140" t="s">
        <v>876</v>
      </c>
      <c r="E645" s="140"/>
      <c r="F645" s="140"/>
      <c r="G645" s="146" t="s">
        <v>19</v>
      </c>
      <c r="H645" s="141"/>
      <c r="I645" s="141"/>
      <c r="J645" s="141" t="s">
        <v>874</v>
      </c>
      <c r="K645" s="141"/>
      <c r="L645" s="143"/>
      <c r="M645" s="4"/>
    </row>
    <row r="646" spans="2:13" ht="15.6">
      <c r="B646" s="485"/>
      <c r="C646" s="140" t="s">
        <v>852</v>
      </c>
      <c r="D646" s="140" t="s">
        <v>877</v>
      </c>
      <c r="E646" s="140"/>
      <c r="F646" s="140" t="s">
        <v>19</v>
      </c>
      <c r="G646" s="146"/>
      <c r="H646" s="141"/>
      <c r="I646" s="141"/>
      <c r="J646" s="141" t="s">
        <v>878</v>
      </c>
      <c r="K646" s="141"/>
      <c r="L646" s="143"/>
      <c r="M646" s="4"/>
    </row>
    <row r="647" spans="2:13" ht="15.6">
      <c r="B647" s="485"/>
      <c r="C647" s="140" t="s">
        <v>852</v>
      </c>
      <c r="D647" s="140" t="s">
        <v>879</v>
      </c>
      <c r="E647" s="140"/>
      <c r="F647" s="140" t="s">
        <v>19</v>
      </c>
      <c r="G647" s="146"/>
      <c r="H647" s="141"/>
      <c r="I647" s="141"/>
      <c r="J647" s="141" t="s">
        <v>880</v>
      </c>
      <c r="K647" s="141"/>
      <c r="L647" s="143"/>
      <c r="M647" s="4"/>
    </row>
    <row r="648" spans="2:13" ht="15.6">
      <c r="B648" s="485"/>
      <c r="C648" s="140" t="s">
        <v>852</v>
      </c>
      <c r="D648" s="140" t="s">
        <v>879</v>
      </c>
      <c r="E648" s="140"/>
      <c r="F648" s="140" t="s">
        <v>19</v>
      </c>
      <c r="G648" s="146"/>
      <c r="H648" s="141"/>
      <c r="I648" s="141"/>
      <c r="J648" s="141" t="s">
        <v>880</v>
      </c>
      <c r="K648" s="141"/>
      <c r="L648" s="143"/>
      <c r="M648" s="4"/>
    </row>
    <row r="649" spans="2:13" ht="15.6">
      <c r="B649" s="485"/>
      <c r="C649" s="140" t="s">
        <v>852</v>
      </c>
      <c r="D649" s="140" t="s">
        <v>881</v>
      </c>
      <c r="E649" s="140"/>
      <c r="F649" s="140" t="s">
        <v>19</v>
      </c>
      <c r="G649" s="146"/>
      <c r="H649" s="141"/>
      <c r="I649" s="141"/>
      <c r="J649" s="141" t="s">
        <v>882</v>
      </c>
      <c r="K649" s="141"/>
      <c r="L649" s="143"/>
      <c r="M649" s="4"/>
    </row>
    <row r="650" spans="2:13" ht="15.6">
      <c r="B650" s="485"/>
      <c r="C650" s="140" t="s">
        <v>852</v>
      </c>
      <c r="D650" s="140" t="s">
        <v>441</v>
      </c>
      <c r="E650" s="140"/>
      <c r="F650" s="140"/>
      <c r="G650" s="146" t="s">
        <v>19</v>
      </c>
      <c r="H650" s="141"/>
      <c r="I650" s="141"/>
      <c r="J650" s="141" t="s">
        <v>883</v>
      </c>
      <c r="K650" s="141"/>
      <c r="L650" s="143"/>
      <c r="M650" s="4"/>
    </row>
    <row r="651" spans="2:13" ht="15.6">
      <c r="B651" s="485"/>
      <c r="C651" s="140" t="s">
        <v>852</v>
      </c>
      <c r="D651" s="140" t="s">
        <v>884</v>
      </c>
      <c r="E651" s="140"/>
      <c r="F651" s="140"/>
      <c r="G651" s="146" t="s">
        <v>108</v>
      </c>
      <c r="H651" s="141"/>
      <c r="I651" s="141"/>
      <c r="J651" s="141" t="s">
        <v>885</v>
      </c>
      <c r="K651" s="141"/>
      <c r="L651" s="143"/>
      <c r="M651" s="4"/>
    </row>
    <row r="652" spans="2:13" ht="15.6">
      <c r="B652" s="485"/>
      <c r="C652" s="140" t="s">
        <v>852</v>
      </c>
      <c r="D652" s="140" t="s">
        <v>884</v>
      </c>
      <c r="E652" s="140"/>
      <c r="F652" s="140"/>
      <c r="G652" s="146" t="s">
        <v>108</v>
      </c>
      <c r="H652" s="141"/>
      <c r="I652" s="141"/>
      <c r="J652" s="141" t="s">
        <v>885</v>
      </c>
      <c r="K652" s="141"/>
      <c r="L652" s="143"/>
      <c r="M652" s="4"/>
    </row>
    <row r="653" spans="2:13" ht="15.6">
      <c r="B653" s="485"/>
      <c r="C653" s="140" t="s">
        <v>852</v>
      </c>
      <c r="D653" s="140" t="s">
        <v>886</v>
      </c>
      <c r="E653" s="140"/>
      <c r="F653" s="140" t="s">
        <v>19</v>
      </c>
      <c r="G653" s="146"/>
      <c r="H653" s="141"/>
      <c r="I653" s="141"/>
      <c r="J653" s="141" t="s">
        <v>887</v>
      </c>
      <c r="K653" s="141"/>
      <c r="L653" s="143"/>
      <c r="M653" s="4"/>
    </row>
    <row r="654" spans="2:13" ht="15.6">
      <c r="B654" s="485"/>
      <c r="C654" s="140" t="s">
        <v>852</v>
      </c>
      <c r="D654" s="140" t="s">
        <v>888</v>
      </c>
      <c r="E654" s="140"/>
      <c r="F654" s="140"/>
      <c r="G654" s="146" t="s">
        <v>19</v>
      </c>
      <c r="H654" s="141"/>
      <c r="I654" s="141"/>
      <c r="J654" s="141" t="s">
        <v>889</v>
      </c>
      <c r="K654" s="141"/>
      <c r="L654" s="143"/>
      <c r="M654" s="4"/>
    </row>
    <row r="655" spans="2:13" ht="15.6">
      <c r="B655" s="485"/>
      <c r="C655" s="140" t="s">
        <v>852</v>
      </c>
      <c r="D655" s="140" t="s">
        <v>890</v>
      </c>
      <c r="E655" s="140"/>
      <c r="F655" s="140"/>
      <c r="G655" s="146" t="s">
        <v>19</v>
      </c>
      <c r="H655" s="141"/>
      <c r="I655" s="141"/>
      <c r="J655" s="141" t="s">
        <v>891</v>
      </c>
      <c r="K655" s="141"/>
      <c r="L655" s="143"/>
      <c r="M655" s="4"/>
    </row>
    <row r="656" spans="2:13" ht="15.6">
      <c r="B656" s="485"/>
      <c r="C656" s="140" t="s">
        <v>852</v>
      </c>
      <c r="D656" s="140" t="s">
        <v>22</v>
      </c>
      <c r="E656" s="161"/>
      <c r="F656" s="140"/>
      <c r="G656" s="146" t="s">
        <v>19</v>
      </c>
      <c r="H656" s="141"/>
      <c r="I656" s="141"/>
      <c r="J656" s="141" t="s">
        <v>892</v>
      </c>
      <c r="K656" s="141"/>
      <c r="L656" s="143"/>
      <c r="M656" s="4"/>
    </row>
    <row r="657" spans="2:13" ht="15.6">
      <c r="B657" s="485"/>
      <c r="C657" s="140" t="s">
        <v>852</v>
      </c>
      <c r="D657" s="140" t="s">
        <v>22</v>
      </c>
      <c r="E657" s="140"/>
      <c r="F657" s="140"/>
      <c r="G657" s="146" t="s">
        <v>19</v>
      </c>
      <c r="H657" s="141"/>
      <c r="I657" s="141"/>
      <c r="J657" s="141" t="s">
        <v>893</v>
      </c>
      <c r="K657" s="141"/>
      <c r="L657" s="143"/>
      <c r="M657" s="4"/>
    </row>
    <row r="658" spans="2:13" ht="15.6">
      <c r="B658" s="485"/>
      <c r="C658" s="140" t="s">
        <v>852</v>
      </c>
      <c r="D658" s="140" t="s">
        <v>22</v>
      </c>
      <c r="E658" s="140"/>
      <c r="F658" s="140"/>
      <c r="G658" s="146" t="s">
        <v>19</v>
      </c>
      <c r="H658" s="141"/>
      <c r="I658" s="141"/>
      <c r="J658" s="141" t="s">
        <v>894</v>
      </c>
      <c r="K658" s="141"/>
      <c r="L658" s="143"/>
      <c r="M658" s="4"/>
    </row>
    <row r="659" spans="2:13" ht="15.6">
      <c r="B659" s="485"/>
      <c r="C659" s="140" t="s">
        <v>852</v>
      </c>
      <c r="D659" s="140" t="s">
        <v>895</v>
      </c>
      <c r="E659" s="140"/>
      <c r="F659" s="140"/>
      <c r="G659" s="146" t="s">
        <v>19</v>
      </c>
      <c r="H659" s="141"/>
      <c r="I659" s="141"/>
      <c r="J659" s="141" t="s">
        <v>896</v>
      </c>
      <c r="K659" s="141"/>
      <c r="L659" s="143"/>
      <c r="M659" s="4"/>
    </row>
    <row r="660" spans="2:13" ht="15.6">
      <c r="B660" s="485"/>
      <c r="C660" s="140" t="s">
        <v>852</v>
      </c>
      <c r="D660" s="140" t="s">
        <v>897</v>
      </c>
      <c r="E660" s="140"/>
      <c r="F660" s="140"/>
      <c r="G660" s="146" t="s">
        <v>19</v>
      </c>
      <c r="H660" s="141"/>
      <c r="I660" s="141"/>
      <c r="J660" s="141" t="s">
        <v>898</v>
      </c>
      <c r="K660" s="141"/>
      <c r="L660" s="143"/>
      <c r="M660" s="4"/>
    </row>
    <row r="661" spans="2:13" ht="15.6">
      <c r="B661" s="485"/>
      <c r="C661" s="140" t="s">
        <v>852</v>
      </c>
      <c r="D661" s="140" t="s">
        <v>899</v>
      </c>
      <c r="E661" s="140"/>
      <c r="F661" s="140"/>
      <c r="G661" s="146" t="s">
        <v>19</v>
      </c>
      <c r="H661" s="141"/>
      <c r="I661" s="141"/>
      <c r="J661" s="141" t="s">
        <v>900</v>
      </c>
      <c r="K661" s="141" t="s">
        <v>104</v>
      </c>
      <c r="L661" s="143"/>
      <c r="M661" s="4"/>
    </row>
    <row r="662" spans="2:13" ht="15.6">
      <c r="B662" s="485"/>
      <c r="C662" s="140" t="s">
        <v>852</v>
      </c>
      <c r="D662" s="140" t="s">
        <v>901</v>
      </c>
      <c r="E662" s="140"/>
      <c r="F662" s="140"/>
      <c r="G662" s="146" t="s">
        <v>19</v>
      </c>
      <c r="H662" s="141"/>
      <c r="I662" s="141"/>
      <c r="J662" s="141" t="s">
        <v>902</v>
      </c>
      <c r="K662" s="141" t="s">
        <v>104</v>
      </c>
      <c r="L662" s="143"/>
      <c r="M662" s="4"/>
    </row>
    <row r="663" spans="2:13" ht="15.6">
      <c r="B663" s="485"/>
      <c r="C663" s="140" t="s">
        <v>852</v>
      </c>
      <c r="D663" s="140" t="s">
        <v>903</v>
      </c>
      <c r="E663" s="140"/>
      <c r="F663" s="140"/>
      <c r="G663" s="146" t="s">
        <v>19</v>
      </c>
      <c r="H663" s="141"/>
      <c r="I663" s="141"/>
      <c r="J663" s="141" t="s">
        <v>904</v>
      </c>
      <c r="K663" s="141" t="s">
        <v>104</v>
      </c>
      <c r="L663" s="143"/>
      <c r="M663" s="4"/>
    </row>
    <row r="664" spans="2:13" ht="15.6">
      <c r="B664" s="485"/>
      <c r="C664" s="140" t="s">
        <v>852</v>
      </c>
      <c r="D664" s="140" t="s">
        <v>905</v>
      </c>
      <c r="E664" s="140"/>
      <c r="F664" s="140"/>
      <c r="G664" s="146" t="s">
        <v>19</v>
      </c>
      <c r="H664" s="141"/>
      <c r="I664" s="141"/>
      <c r="J664" s="141" t="s">
        <v>906</v>
      </c>
      <c r="K664" s="141" t="s">
        <v>104</v>
      </c>
      <c r="L664" s="143"/>
      <c r="M664" s="4"/>
    </row>
    <row r="665" spans="2:13" ht="15.6">
      <c r="B665" s="485"/>
      <c r="C665" s="140" t="s">
        <v>852</v>
      </c>
      <c r="D665" s="140" t="s">
        <v>907</v>
      </c>
      <c r="E665" s="140"/>
      <c r="F665" s="140"/>
      <c r="G665" s="146" t="s">
        <v>19</v>
      </c>
      <c r="H665" s="141"/>
      <c r="I665" s="141"/>
      <c r="J665" s="141" t="s">
        <v>908</v>
      </c>
      <c r="K665" s="141" t="s">
        <v>104</v>
      </c>
      <c r="L665" s="143"/>
      <c r="M665" s="4"/>
    </row>
    <row r="666" spans="2:13" ht="15.6">
      <c r="B666" s="485"/>
      <c r="C666" s="140" t="s">
        <v>852</v>
      </c>
      <c r="D666" s="140" t="s">
        <v>909</v>
      </c>
      <c r="E666" s="140"/>
      <c r="F666" s="140"/>
      <c r="G666" s="146" t="s">
        <v>19</v>
      </c>
      <c r="H666" s="141"/>
      <c r="I666" s="141"/>
      <c r="J666" s="141" t="s">
        <v>910</v>
      </c>
      <c r="K666" s="141" t="s">
        <v>104</v>
      </c>
      <c r="L666" s="143"/>
      <c r="M666" s="4"/>
    </row>
    <row r="667" spans="2:13" ht="15.6">
      <c r="B667" s="485"/>
      <c r="C667" s="140" t="s">
        <v>852</v>
      </c>
      <c r="D667" s="140" t="s">
        <v>911</v>
      </c>
      <c r="E667" s="140"/>
      <c r="F667" s="140"/>
      <c r="G667" s="146" t="s">
        <v>19</v>
      </c>
      <c r="H667" s="141"/>
      <c r="I667" s="141"/>
      <c r="J667" s="141" t="s">
        <v>912</v>
      </c>
      <c r="K667" s="141" t="s">
        <v>104</v>
      </c>
      <c r="L667" s="143"/>
      <c r="M667" s="4"/>
    </row>
    <row r="668" spans="2:13" ht="15.6">
      <c r="B668" s="485"/>
      <c r="C668" s="140" t="s">
        <v>852</v>
      </c>
      <c r="D668" s="140" t="s">
        <v>22</v>
      </c>
      <c r="E668" s="140"/>
      <c r="F668" s="140"/>
      <c r="G668" s="146" t="s">
        <v>19</v>
      </c>
      <c r="H668" s="141"/>
      <c r="I668" s="141"/>
      <c r="J668" s="141" t="s">
        <v>913</v>
      </c>
      <c r="K668" s="141"/>
      <c r="L668" s="143"/>
      <c r="M668" s="4"/>
    </row>
    <row r="669" spans="2:13" ht="15.6">
      <c r="B669" s="485"/>
      <c r="C669" s="140" t="s">
        <v>852</v>
      </c>
      <c r="D669" s="140" t="s">
        <v>914</v>
      </c>
      <c r="E669" s="140"/>
      <c r="F669" s="140"/>
      <c r="G669" s="146" t="s">
        <v>19</v>
      </c>
      <c r="H669" s="141"/>
      <c r="I669" s="141"/>
      <c r="J669" s="141" t="s">
        <v>915</v>
      </c>
      <c r="K669" s="141"/>
      <c r="L669" s="143"/>
      <c r="M669" s="4"/>
    </row>
    <row r="670" spans="2:13" ht="15.6">
      <c r="B670" s="485"/>
      <c r="C670" s="140" t="s">
        <v>852</v>
      </c>
      <c r="D670" s="140" t="s">
        <v>914</v>
      </c>
      <c r="E670" s="140"/>
      <c r="F670" s="140" t="s">
        <v>19</v>
      </c>
      <c r="G670" s="146"/>
      <c r="H670" s="141"/>
      <c r="I670" s="141"/>
      <c r="J670" s="141" t="s">
        <v>915</v>
      </c>
      <c r="K670" s="141"/>
      <c r="L670" s="143"/>
      <c r="M670" s="4"/>
    </row>
    <row r="671" spans="2:13" ht="15.6">
      <c r="B671" s="485"/>
      <c r="C671" s="140" t="s">
        <v>852</v>
      </c>
      <c r="D671" s="140" t="s">
        <v>441</v>
      </c>
      <c r="E671" s="140"/>
      <c r="F671" s="140"/>
      <c r="G671" s="146" t="s">
        <v>19</v>
      </c>
      <c r="H671" s="141"/>
      <c r="I671" s="141"/>
      <c r="J671" s="141" t="s">
        <v>916</v>
      </c>
      <c r="K671" s="141"/>
      <c r="L671" s="143"/>
      <c r="M671" s="4"/>
    </row>
    <row r="672" spans="2:13" ht="15.6">
      <c r="B672" s="485"/>
      <c r="C672" s="140" t="s">
        <v>852</v>
      </c>
      <c r="D672" s="140" t="s">
        <v>441</v>
      </c>
      <c r="E672" s="140"/>
      <c r="F672" s="140"/>
      <c r="G672" s="146" t="s">
        <v>19</v>
      </c>
      <c r="H672" s="141"/>
      <c r="I672" s="141"/>
      <c r="J672" s="141" t="s">
        <v>916</v>
      </c>
      <c r="K672" s="141"/>
      <c r="L672" s="143"/>
      <c r="M672" s="4"/>
    </row>
    <row r="673" spans="2:13" ht="15.6">
      <c r="B673" s="485"/>
      <c r="C673" s="140" t="s">
        <v>852</v>
      </c>
      <c r="D673" s="140" t="s">
        <v>917</v>
      </c>
      <c r="E673" s="140"/>
      <c r="F673" s="140"/>
      <c r="G673" s="146" t="s">
        <v>19</v>
      </c>
      <c r="H673" s="141"/>
      <c r="I673" s="141"/>
      <c r="J673" s="141" t="s">
        <v>916</v>
      </c>
      <c r="K673" s="141"/>
      <c r="L673" s="143"/>
      <c r="M673" s="4"/>
    </row>
    <row r="674" spans="2:13" ht="15.6">
      <c r="B674" s="485"/>
      <c r="C674" s="140" t="s">
        <v>852</v>
      </c>
      <c r="D674" s="140" t="s">
        <v>918</v>
      </c>
      <c r="E674" s="140"/>
      <c r="F674" s="140" t="s">
        <v>19</v>
      </c>
      <c r="G674" s="146"/>
      <c r="H674" s="141"/>
      <c r="I674" s="141"/>
      <c r="J674" s="141" t="s">
        <v>919</v>
      </c>
      <c r="K674" s="141"/>
      <c r="L674" s="143"/>
      <c r="M674" s="4"/>
    </row>
    <row r="675" spans="2:13" ht="15.6">
      <c r="B675" s="485"/>
      <c r="C675" s="140" t="s">
        <v>852</v>
      </c>
      <c r="D675" s="140" t="s">
        <v>918</v>
      </c>
      <c r="E675" s="140"/>
      <c r="F675" s="140"/>
      <c r="G675" s="146" t="s">
        <v>19</v>
      </c>
      <c r="H675" s="141"/>
      <c r="I675" s="141"/>
      <c r="J675" s="141" t="s">
        <v>919</v>
      </c>
      <c r="K675" s="141"/>
      <c r="L675" s="143"/>
      <c r="M675" s="4"/>
    </row>
    <row r="676" spans="2:13" ht="15.6">
      <c r="B676" s="485"/>
      <c r="C676" s="140" t="s">
        <v>852</v>
      </c>
      <c r="D676" s="140" t="s">
        <v>920</v>
      </c>
      <c r="E676" s="140"/>
      <c r="F676" s="140" t="s">
        <v>19</v>
      </c>
      <c r="G676" s="146"/>
      <c r="H676" s="141"/>
      <c r="I676" s="141"/>
      <c r="J676" s="141" t="s">
        <v>921</v>
      </c>
      <c r="K676" s="141"/>
      <c r="L676" s="143"/>
      <c r="M676" s="4"/>
    </row>
    <row r="677" spans="2:13" ht="15.6">
      <c r="B677" s="485"/>
      <c r="C677" s="140" t="s">
        <v>852</v>
      </c>
      <c r="D677" s="140" t="s">
        <v>22</v>
      </c>
      <c r="E677" s="140"/>
      <c r="F677" s="140"/>
      <c r="G677" s="146"/>
      <c r="H677" s="141" t="s">
        <v>19</v>
      </c>
      <c r="I677" s="141"/>
      <c r="J677" s="141" t="s">
        <v>922</v>
      </c>
      <c r="K677" s="141" t="s">
        <v>104</v>
      </c>
      <c r="L677" s="143"/>
      <c r="M677" s="4"/>
    </row>
    <row r="678" spans="2:13" ht="15.6">
      <c r="B678" s="485"/>
      <c r="C678" s="140" t="s">
        <v>852</v>
      </c>
      <c r="D678" s="140" t="s">
        <v>923</v>
      </c>
      <c r="E678" s="140"/>
      <c r="F678" s="140" t="s">
        <v>19</v>
      </c>
      <c r="G678" s="146"/>
      <c r="H678" s="141"/>
      <c r="I678" s="141"/>
      <c r="J678" s="141" t="s">
        <v>924</v>
      </c>
      <c r="K678" s="141"/>
      <c r="L678" s="143"/>
      <c r="M678" s="4"/>
    </row>
    <row r="679" spans="2:13" ht="15.6">
      <c r="B679" s="485"/>
      <c r="C679" s="140" t="s">
        <v>852</v>
      </c>
      <c r="D679" s="140" t="s">
        <v>135</v>
      </c>
      <c r="E679" s="140"/>
      <c r="F679" s="140" t="s">
        <v>19</v>
      </c>
      <c r="G679" s="146"/>
      <c r="H679" s="141"/>
      <c r="I679" s="141"/>
      <c r="J679" s="141" t="s">
        <v>925</v>
      </c>
      <c r="K679" s="141"/>
      <c r="L679" s="143"/>
      <c r="M679" s="4"/>
    </row>
    <row r="680" spans="2:13" ht="15.6">
      <c r="B680" s="485"/>
      <c r="C680" s="140" t="s">
        <v>852</v>
      </c>
      <c r="D680" s="140" t="s">
        <v>135</v>
      </c>
      <c r="E680" s="140"/>
      <c r="F680" s="140" t="s">
        <v>19</v>
      </c>
      <c r="G680" s="146"/>
      <c r="H680" s="141"/>
      <c r="I680" s="141"/>
      <c r="J680" s="141" t="s">
        <v>925</v>
      </c>
      <c r="K680" s="141"/>
      <c r="L680" s="143"/>
      <c r="M680" s="4"/>
    </row>
    <row r="681" spans="2:13" ht="15.6">
      <c r="B681" s="485"/>
      <c r="C681" s="140" t="s">
        <v>852</v>
      </c>
      <c r="D681" s="140" t="s">
        <v>22</v>
      </c>
      <c r="E681" s="140"/>
      <c r="F681" s="140" t="s">
        <v>19</v>
      </c>
      <c r="G681" s="146"/>
      <c r="H681" s="141"/>
      <c r="I681" s="141"/>
      <c r="J681" s="141" t="s">
        <v>926</v>
      </c>
      <c r="K681" s="141"/>
      <c r="L681" s="143"/>
      <c r="M681" s="4"/>
    </row>
    <row r="682" spans="2:13" ht="15.6">
      <c r="B682" s="485"/>
      <c r="C682" s="140" t="s">
        <v>852</v>
      </c>
      <c r="D682" s="140" t="s">
        <v>927</v>
      </c>
      <c r="E682" s="140"/>
      <c r="F682" s="140" t="s">
        <v>19</v>
      </c>
      <c r="G682" s="146"/>
      <c r="H682" s="141"/>
      <c r="I682" s="141"/>
      <c r="J682" s="141" t="s">
        <v>928</v>
      </c>
      <c r="K682" s="141" t="s">
        <v>104</v>
      </c>
      <c r="L682" s="143"/>
      <c r="M682" s="4"/>
    </row>
    <row r="683" spans="2:13" ht="15.6">
      <c r="B683" s="485"/>
      <c r="C683" s="140" t="s">
        <v>852</v>
      </c>
      <c r="D683" s="140" t="s">
        <v>929</v>
      </c>
      <c r="E683" s="140"/>
      <c r="F683" s="140" t="s">
        <v>19</v>
      </c>
      <c r="G683" s="146"/>
      <c r="H683" s="141"/>
      <c r="I683" s="141"/>
      <c r="J683" s="141" t="s">
        <v>930</v>
      </c>
      <c r="K683" s="141"/>
      <c r="L683" s="143"/>
      <c r="M683" s="4"/>
    </row>
    <row r="684" spans="2:13" ht="15.6">
      <c r="B684" s="485"/>
      <c r="C684" s="140" t="s">
        <v>852</v>
      </c>
      <c r="D684" s="140" t="s">
        <v>929</v>
      </c>
      <c r="E684" s="140"/>
      <c r="F684" s="140"/>
      <c r="G684" s="146" t="s">
        <v>19</v>
      </c>
      <c r="H684" s="141"/>
      <c r="I684" s="141"/>
      <c r="J684" s="141" t="s">
        <v>930</v>
      </c>
      <c r="K684" s="141"/>
      <c r="L684" s="143"/>
      <c r="M684" s="4"/>
    </row>
    <row r="685" spans="2:13" ht="15.6">
      <c r="B685" s="485"/>
      <c r="C685" s="140" t="s">
        <v>852</v>
      </c>
      <c r="D685" s="140" t="s">
        <v>931</v>
      </c>
      <c r="E685" s="140"/>
      <c r="F685" s="140"/>
      <c r="G685" s="146" t="s">
        <v>19</v>
      </c>
      <c r="H685" s="141"/>
      <c r="I685" s="141"/>
      <c r="J685" s="141" t="s">
        <v>932</v>
      </c>
      <c r="K685" s="141"/>
      <c r="L685" s="143"/>
      <c r="M685" s="4"/>
    </row>
    <row r="686" spans="2:13" ht="15.6">
      <c r="B686" s="485"/>
      <c r="C686" s="140" t="s">
        <v>852</v>
      </c>
      <c r="D686" s="140" t="s">
        <v>931</v>
      </c>
      <c r="E686" s="140"/>
      <c r="F686" s="140"/>
      <c r="G686" s="146" t="s">
        <v>19</v>
      </c>
      <c r="H686" s="141"/>
      <c r="I686" s="141"/>
      <c r="J686" s="141" t="s">
        <v>932</v>
      </c>
      <c r="K686" s="141"/>
      <c r="L686" s="143"/>
      <c r="M686" s="4"/>
    </row>
    <row r="687" spans="2:13" ht="15.95" thickBot="1">
      <c r="B687" s="485"/>
      <c r="C687" s="140" t="s">
        <v>852</v>
      </c>
      <c r="D687" s="140" t="s">
        <v>22</v>
      </c>
      <c r="E687" s="148">
        <v>-1.1000000000000001</v>
      </c>
      <c r="F687" s="148"/>
      <c r="G687" s="150" t="s">
        <v>19</v>
      </c>
      <c r="H687" s="151"/>
      <c r="I687" s="151"/>
      <c r="J687" s="141" t="s">
        <v>933</v>
      </c>
      <c r="K687" s="141" t="s">
        <v>104</v>
      </c>
      <c r="L687" s="143"/>
      <c r="M687" s="4"/>
    </row>
    <row r="688" spans="2:13" ht="21.6" thickBot="1">
      <c r="B688" s="194"/>
      <c r="C688" s="162" t="s">
        <v>565</v>
      </c>
      <c r="D688" s="460"/>
      <c r="E688" s="45"/>
      <c r="F688" s="45">
        <f>COUNTIF(F627:F687,"x")</f>
        <v>22</v>
      </c>
      <c r="G688" s="45">
        <f>COUNTIF(G627:G687,"x")</f>
        <v>38</v>
      </c>
      <c r="H688" s="45">
        <f>COUNTIF(H627:H687,"x")</f>
        <v>1</v>
      </c>
      <c r="I688" s="45">
        <f>COUNTIF(I627:I687,"x")</f>
        <v>0</v>
      </c>
      <c r="J688" s="163"/>
      <c r="K688" s="163"/>
      <c r="L688" s="164"/>
      <c r="M688" s="48">
        <f>SUM(F688:I688)</f>
        <v>61</v>
      </c>
    </row>
    <row r="689" spans="2:13" ht="48" customHeight="1" thickBot="1">
      <c r="B689" s="195"/>
      <c r="C689" s="493" t="s">
        <v>934</v>
      </c>
      <c r="D689" s="493"/>
      <c r="E689" s="493"/>
      <c r="F689" s="493"/>
      <c r="G689" s="493"/>
      <c r="H689" s="493"/>
      <c r="I689" s="493"/>
      <c r="J689" s="493"/>
      <c r="K689" s="493"/>
      <c r="L689" s="494"/>
      <c r="M689" s="188"/>
    </row>
    <row r="690" spans="2:13" ht="15.6">
      <c r="B690" s="474" t="s">
        <v>935</v>
      </c>
      <c r="C690" s="153" t="s">
        <v>936</v>
      </c>
      <c r="D690" s="153" t="s">
        <v>441</v>
      </c>
      <c r="E690" s="184"/>
      <c r="F690" s="153" t="s">
        <v>19</v>
      </c>
      <c r="G690" s="185"/>
      <c r="H690" s="153"/>
      <c r="I690" s="153"/>
      <c r="J690" s="153" t="s">
        <v>937</v>
      </c>
      <c r="K690" s="153"/>
      <c r="L690" s="166"/>
      <c r="M690" s="40"/>
    </row>
    <row r="691" spans="2:13" ht="15.6">
      <c r="B691" s="475"/>
      <c r="C691" s="153" t="s">
        <v>936</v>
      </c>
      <c r="D691" s="154" t="s">
        <v>938</v>
      </c>
      <c r="E691" s="168"/>
      <c r="F691" s="154" t="s">
        <v>19</v>
      </c>
      <c r="G691" s="186"/>
      <c r="H691" s="154"/>
      <c r="I691" s="154"/>
      <c r="J691" s="154" t="s">
        <v>939</v>
      </c>
      <c r="K691" s="154"/>
      <c r="L691" s="167"/>
      <c r="M691" s="40"/>
    </row>
    <row r="692" spans="2:13" ht="15.6">
      <c r="B692" s="475"/>
      <c r="C692" s="153" t="s">
        <v>936</v>
      </c>
      <c r="D692" s="154" t="s">
        <v>940</v>
      </c>
      <c r="E692" s="154"/>
      <c r="F692" s="154" t="s">
        <v>19</v>
      </c>
      <c r="G692" s="186"/>
      <c r="H692" s="154"/>
      <c r="I692" s="154"/>
      <c r="J692" s="154" t="s">
        <v>941</v>
      </c>
      <c r="K692" s="154"/>
      <c r="L692" s="167"/>
      <c r="M692" s="40"/>
    </row>
    <row r="693" spans="2:13" ht="15.6">
      <c r="B693" s="475"/>
      <c r="C693" s="153" t="s">
        <v>936</v>
      </c>
      <c r="D693" s="154" t="s">
        <v>22</v>
      </c>
      <c r="E693" s="154"/>
      <c r="F693" s="154"/>
      <c r="G693" s="186"/>
      <c r="H693" s="154" t="s">
        <v>19</v>
      </c>
      <c r="I693" s="154"/>
      <c r="J693" s="154" t="s">
        <v>942</v>
      </c>
      <c r="K693" s="168" t="s">
        <v>104</v>
      </c>
      <c r="L693" s="167"/>
      <c r="M693" s="40"/>
    </row>
    <row r="694" spans="2:13" ht="15.6">
      <c r="B694" s="475"/>
      <c r="C694" s="153" t="s">
        <v>936</v>
      </c>
      <c r="D694" s="154" t="s">
        <v>22</v>
      </c>
      <c r="E694" s="154"/>
      <c r="F694" s="154"/>
      <c r="G694" s="186"/>
      <c r="H694" s="154" t="s">
        <v>19</v>
      </c>
      <c r="I694" s="154"/>
      <c r="J694" s="154" t="s">
        <v>942</v>
      </c>
      <c r="K694" s="168" t="s">
        <v>104</v>
      </c>
      <c r="L694" s="167"/>
      <c r="M694" s="40"/>
    </row>
    <row r="695" spans="2:13" ht="15.6">
      <c r="B695" s="475"/>
      <c r="C695" s="153" t="s">
        <v>936</v>
      </c>
      <c r="D695" s="154" t="s">
        <v>34</v>
      </c>
      <c r="E695" s="154"/>
      <c r="F695" s="154" t="s">
        <v>19</v>
      </c>
      <c r="G695" s="186"/>
      <c r="H695" s="154"/>
      <c r="I695" s="154"/>
      <c r="J695" s="168" t="s">
        <v>943</v>
      </c>
      <c r="K695" s="168"/>
      <c r="L695" s="167"/>
      <c r="M695" s="40"/>
    </row>
    <row r="696" spans="2:13" ht="15.6">
      <c r="B696" s="475"/>
      <c r="C696" s="153" t="s">
        <v>936</v>
      </c>
      <c r="D696" s="154" t="s">
        <v>441</v>
      </c>
      <c r="E696" s="154"/>
      <c r="F696" s="154" t="s">
        <v>19</v>
      </c>
      <c r="G696" s="186"/>
      <c r="H696" s="154"/>
      <c r="I696" s="154"/>
      <c r="J696" s="168" t="s">
        <v>944</v>
      </c>
      <c r="K696" s="168"/>
      <c r="L696" s="167"/>
      <c r="M696" s="40"/>
    </row>
    <row r="697" spans="2:13" ht="15.6">
      <c r="B697" s="475"/>
      <c r="C697" s="153" t="s">
        <v>936</v>
      </c>
      <c r="D697" s="154" t="s">
        <v>22</v>
      </c>
      <c r="E697" s="154"/>
      <c r="F697" s="154"/>
      <c r="G697" s="186"/>
      <c r="H697" s="154" t="s">
        <v>19</v>
      </c>
      <c r="I697" s="154"/>
      <c r="J697" s="154" t="s">
        <v>942</v>
      </c>
      <c r="K697" s="168" t="s">
        <v>104</v>
      </c>
      <c r="L697" s="167"/>
      <c r="M697" s="40"/>
    </row>
    <row r="698" spans="2:13" ht="15.6">
      <c r="B698" s="475"/>
      <c r="C698" s="153" t="s">
        <v>936</v>
      </c>
      <c r="D698" s="154" t="s">
        <v>518</v>
      </c>
      <c r="E698" s="154"/>
      <c r="F698" s="154" t="s">
        <v>19</v>
      </c>
      <c r="G698" s="186"/>
      <c r="H698" s="154"/>
      <c r="I698" s="154"/>
      <c r="J698" s="154" t="s">
        <v>945</v>
      </c>
      <c r="K698" s="168"/>
      <c r="L698" s="167"/>
      <c r="M698" s="40"/>
    </row>
    <row r="699" spans="2:13" ht="15.6">
      <c r="B699" s="475"/>
      <c r="C699" s="153" t="s">
        <v>936</v>
      </c>
      <c r="D699" s="154" t="s">
        <v>22</v>
      </c>
      <c r="E699" s="154"/>
      <c r="F699" s="154"/>
      <c r="G699" s="186"/>
      <c r="H699" s="154" t="s">
        <v>19</v>
      </c>
      <c r="I699" s="154"/>
      <c r="J699" s="154" t="s">
        <v>946</v>
      </c>
      <c r="K699" s="168" t="s">
        <v>104</v>
      </c>
      <c r="L699" s="167"/>
      <c r="M699" s="40"/>
    </row>
    <row r="700" spans="2:13" ht="15.6">
      <c r="B700" s="475"/>
      <c r="C700" s="153" t="s">
        <v>936</v>
      </c>
      <c r="D700" s="154" t="s">
        <v>947</v>
      </c>
      <c r="E700" s="154"/>
      <c r="F700" s="154" t="s">
        <v>19</v>
      </c>
      <c r="G700" s="186"/>
      <c r="H700" s="154"/>
      <c r="I700" s="154"/>
      <c r="J700" s="154" t="s">
        <v>948</v>
      </c>
      <c r="K700" s="168"/>
      <c r="L700" s="167"/>
      <c r="M700" s="40"/>
    </row>
    <row r="701" spans="2:13" ht="15.6">
      <c r="B701" s="475"/>
      <c r="C701" s="153" t="s">
        <v>936</v>
      </c>
      <c r="D701" s="154" t="s">
        <v>940</v>
      </c>
      <c r="E701" s="154"/>
      <c r="F701" s="154" t="s">
        <v>19</v>
      </c>
      <c r="G701" s="186"/>
      <c r="H701" s="154"/>
      <c r="I701" s="154"/>
      <c r="J701" s="154" t="s">
        <v>949</v>
      </c>
      <c r="K701" s="168"/>
      <c r="L701" s="167"/>
      <c r="M701" s="40"/>
    </row>
    <row r="702" spans="2:13" ht="15.6">
      <c r="B702" s="475"/>
      <c r="C702" s="153" t="s">
        <v>936</v>
      </c>
      <c r="D702" s="154" t="s">
        <v>34</v>
      </c>
      <c r="E702" s="154"/>
      <c r="F702" s="154" t="s">
        <v>19</v>
      </c>
      <c r="G702" s="186"/>
      <c r="H702" s="154"/>
      <c r="I702" s="154"/>
      <c r="J702" s="154" t="s">
        <v>950</v>
      </c>
      <c r="K702" s="168"/>
      <c r="L702" s="167"/>
      <c r="M702" s="40"/>
    </row>
    <row r="703" spans="2:13" ht="15.6">
      <c r="B703" s="475"/>
      <c r="C703" s="153" t="s">
        <v>936</v>
      </c>
      <c r="D703" s="154" t="s">
        <v>22</v>
      </c>
      <c r="E703" s="154"/>
      <c r="F703" s="154"/>
      <c r="G703" s="186"/>
      <c r="H703" s="154" t="s">
        <v>19</v>
      </c>
      <c r="I703" s="154"/>
      <c r="J703" s="154" t="s">
        <v>951</v>
      </c>
      <c r="K703" s="168" t="s">
        <v>104</v>
      </c>
      <c r="L703" s="167"/>
      <c r="M703" s="40"/>
    </row>
    <row r="704" spans="2:13" ht="15.6">
      <c r="B704" s="475"/>
      <c r="C704" s="153" t="s">
        <v>936</v>
      </c>
      <c r="D704" s="154" t="s">
        <v>441</v>
      </c>
      <c r="E704" s="154"/>
      <c r="F704" s="154" t="s">
        <v>19</v>
      </c>
      <c r="G704" s="186"/>
      <c r="H704" s="154"/>
      <c r="I704" s="154"/>
      <c r="J704" s="154" t="s">
        <v>952</v>
      </c>
      <c r="K704" s="168"/>
      <c r="L704" s="167"/>
      <c r="M704" s="40"/>
    </row>
    <row r="705" spans="2:13" ht="15.6">
      <c r="B705" s="475"/>
      <c r="C705" s="153" t="s">
        <v>936</v>
      </c>
      <c r="D705" s="154" t="s">
        <v>22</v>
      </c>
      <c r="E705" s="154"/>
      <c r="F705" s="154"/>
      <c r="G705" s="186"/>
      <c r="H705" s="154" t="s">
        <v>19</v>
      </c>
      <c r="I705" s="154"/>
      <c r="J705" s="154" t="s">
        <v>953</v>
      </c>
      <c r="K705" s="168" t="s">
        <v>104</v>
      </c>
      <c r="L705" s="167"/>
      <c r="M705" s="40"/>
    </row>
    <row r="706" spans="2:13" ht="15.6">
      <c r="B706" s="475"/>
      <c r="C706" s="153" t="s">
        <v>936</v>
      </c>
      <c r="D706" s="154" t="s">
        <v>32</v>
      </c>
      <c r="E706" s="154"/>
      <c r="F706" s="154" t="s">
        <v>19</v>
      </c>
      <c r="G706" s="186"/>
      <c r="H706" s="154"/>
      <c r="I706" s="154"/>
      <c r="J706" s="154" t="s">
        <v>954</v>
      </c>
      <c r="K706" s="168"/>
      <c r="L706" s="167"/>
      <c r="M706" s="40"/>
    </row>
    <row r="707" spans="2:13" ht="15.6">
      <c r="B707" s="475"/>
      <c r="C707" s="153" t="s">
        <v>936</v>
      </c>
      <c r="D707" s="154" t="s">
        <v>22</v>
      </c>
      <c r="E707" s="154"/>
      <c r="F707" s="154"/>
      <c r="G707" s="186" t="s">
        <v>19</v>
      </c>
      <c r="H707" s="154"/>
      <c r="I707" s="154"/>
      <c r="J707" s="154" t="s">
        <v>955</v>
      </c>
      <c r="K707" s="168"/>
      <c r="L707" s="167"/>
      <c r="M707" s="40"/>
    </row>
    <row r="708" spans="2:13" ht="15.6">
      <c r="B708" s="475"/>
      <c r="C708" s="153" t="s">
        <v>936</v>
      </c>
      <c r="D708" s="154" t="s">
        <v>22</v>
      </c>
      <c r="E708" s="154"/>
      <c r="F708" s="154" t="s">
        <v>19</v>
      </c>
      <c r="G708" s="186"/>
      <c r="H708" s="154"/>
      <c r="I708" s="154"/>
      <c r="J708" s="154" t="s">
        <v>955</v>
      </c>
      <c r="K708" s="168"/>
      <c r="L708" s="167"/>
      <c r="M708" s="40"/>
    </row>
    <row r="709" spans="2:13" ht="15.6">
      <c r="B709" s="475"/>
      <c r="C709" s="153" t="s">
        <v>936</v>
      </c>
      <c r="D709" s="154" t="s">
        <v>518</v>
      </c>
      <c r="E709" s="187"/>
      <c r="F709" s="154" t="s">
        <v>19</v>
      </c>
      <c r="G709" s="186"/>
      <c r="H709" s="154"/>
      <c r="I709" s="154"/>
      <c r="J709" s="154" t="s">
        <v>956</v>
      </c>
      <c r="K709" s="154"/>
      <c r="L709" s="167"/>
      <c r="M709" s="40"/>
    </row>
    <row r="710" spans="2:13" ht="15.6">
      <c r="B710" s="475"/>
      <c r="C710" s="153" t="s">
        <v>936</v>
      </c>
      <c r="D710" s="154" t="s">
        <v>518</v>
      </c>
      <c r="E710" s="154"/>
      <c r="F710" s="154" t="s">
        <v>19</v>
      </c>
      <c r="G710" s="155"/>
      <c r="H710" s="154"/>
      <c r="I710" s="154"/>
      <c r="J710" s="154" t="s">
        <v>956</v>
      </c>
      <c r="K710" s="154"/>
      <c r="L710" s="167"/>
      <c r="M710" s="40"/>
    </row>
    <row r="711" spans="2:13" ht="15.6">
      <c r="B711" s="475"/>
      <c r="C711" s="153" t="s">
        <v>936</v>
      </c>
      <c r="D711" s="154" t="s">
        <v>135</v>
      </c>
      <c r="E711" s="154"/>
      <c r="F711" s="154" t="s">
        <v>19</v>
      </c>
      <c r="G711" s="186"/>
      <c r="H711" s="154"/>
      <c r="I711" s="154"/>
      <c r="J711" s="168" t="s">
        <v>957</v>
      </c>
      <c r="K711" s="154"/>
      <c r="L711" s="167"/>
      <c r="M711" s="40"/>
    </row>
    <row r="712" spans="2:13" ht="15.6">
      <c r="B712" s="475"/>
      <c r="C712" s="153" t="s">
        <v>936</v>
      </c>
      <c r="D712" s="154" t="s">
        <v>135</v>
      </c>
      <c r="E712" s="154"/>
      <c r="F712" s="154" t="s">
        <v>19</v>
      </c>
      <c r="G712" s="186"/>
      <c r="H712" s="154"/>
      <c r="I712" s="154"/>
      <c r="J712" s="168" t="s">
        <v>957</v>
      </c>
      <c r="K712" s="168"/>
      <c r="L712" s="167"/>
      <c r="M712" s="40"/>
    </row>
    <row r="713" spans="2:13" ht="15.6">
      <c r="B713" s="475"/>
      <c r="C713" s="153" t="s">
        <v>936</v>
      </c>
      <c r="D713" s="154" t="s">
        <v>22</v>
      </c>
      <c r="E713" s="154"/>
      <c r="F713" s="154"/>
      <c r="G713" s="186" t="s">
        <v>19</v>
      </c>
      <c r="H713" s="154"/>
      <c r="I713" s="154"/>
      <c r="J713" s="168" t="s">
        <v>958</v>
      </c>
      <c r="K713" s="168"/>
      <c r="L713" s="167"/>
      <c r="M713" s="40"/>
    </row>
    <row r="714" spans="2:13" ht="15.6">
      <c r="B714" s="475"/>
      <c r="C714" s="153" t="s">
        <v>936</v>
      </c>
      <c r="D714" s="154" t="s">
        <v>32</v>
      </c>
      <c r="E714" s="154"/>
      <c r="F714" s="154"/>
      <c r="G714" s="186" t="s">
        <v>19</v>
      </c>
      <c r="H714" s="154"/>
      <c r="I714" s="154"/>
      <c r="J714" s="168" t="s">
        <v>959</v>
      </c>
      <c r="K714" s="168"/>
      <c r="L714" s="167"/>
      <c r="M714" s="40"/>
    </row>
    <row r="715" spans="2:13" ht="15.6">
      <c r="B715" s="475"/>
      <c r="C715" s="153" t="s">
        <v>936</v>
      </c>
      <c r="D715" s="154" t="s">
        <v>32</v>
      </c>
      <c r="E715" s="154"/>
      <c r="F715" s="154"/>
      <c r="G715" s="186" t="s">
        <v>19</v>
      </c>
      <c r="H715" s="154"/>
      <c r="I715" s="154"/>
      <c r="J715" s="168" t="s">
        <v>959</v>
      </c>
      <c r="K715" s="168"/>
      <c r="L715" s="167"/>
      <c r="M715" s="40"/>
    </row>
    <row r="716" spans="2:13" ht="15.6">
      <c r="B716" s="475"/>
      <c r="C716" s="153" t="s">
        <v>936</v>
      </c>
      <c r="D716" s="154" t="s">
        <v>34</v>
      </c>
      <c r="E716" s="154"/>
      <c r="F716" s="154" t="s">
        <v>19</v>
      </c>
      <c r="G716" s="155"/>
      <c r="H716" s="168"/>
      <c r="I716" s="168"/>
      <c r="J716" s="168" t="s">
        <v>960</v>
      </c>
      <c r="K716" s="168"/>
      <c r="L716" s="167"/>
      <c r="M716" s="40"/>
    </row>
    <row r="717" spans="2:13" ht="15.6">
      <c r="B717" s="475"/>
      <c r="C717" s="153" t="s">
        <v>936</v>
      </c>
      <c r="D717" s="154" t="s">
        <v>34</v>
      </c>
      <c r="E717" s="154"/>
      <c r="F717" s="154" t="s">
        <v>19</v>
      </c>
      <c r="G717" s="155"/>
      <c r="H717" s="168"/>
      <c r="I717" s="168"/>
      <c r="J717" s="168" t="s">
        <v>960</v>
      </c>
      <c r="K717" s="168"/>
      <c r="L717" s="167"/>
      <c r="M717" s="40"/>
    </row>
    <row r="718" spans="2:13" ht="15.6">
      <c r="B718" s="475"/>
      <c r="C718" s="153" t="s">
        <v>936</v>
      </c>
      <c r="D718" s="154" t="s">
        <v>135</v>
      </c>
      <c r="E718" s="154"/>
      <c r="F718" s="154" t="s">
        <v>19</v>
      </c>
      <c r="G718" s="155"/>
      <c r="H718" s="168"/>
      <c r="I718" s="168"/>
      <c r="J718" s="168" t="s">
        <v>961</v>
      </c>
      <c r="K718" s="168"/>
      <c r="L718" s="167"/>
      <c r="M718" s="40"/>
    </row>
    <row r="719" spans="2:13" ht="15.6">
      <c r="B719" s="475"/>
      <c r="C719" s="153" t="s">
        <v>936</v>
      </c>
      <c r="D719" s="154" t="s">
        <v>135</v>
      </c>
      <c r="E719" s="154"/>
      <c r="F719" s="154" t="s">
        <v>19</v>
      </c>
      <c r="G719" s="155"/>
      <c r="H719" s="168"/>
      <c r="I719" s="168"/>
      <c r="J719" s="168" t="s">
        <v>961</v>
      </c>
      <c r="K719" s="168"/>
      <c r="L719" s="167"/>
      <c r="M719" s="40"/>
    </row>
    <row r="720" spans="2:13" ht="15.6">
      <c r="B720" s="475"/>
      <c r="C720" s="153" t="s">
        <v>936</v>
      </c>
      <c r="D720" s="154" t="s">
        <v>22</v>
      </c>
      <c r="E720" s="154"/>
      <c r="F720" s="154"/>
      <c r="G720" s="155" t="s">
        <v>19</v>
      </c>
      <c r="H720" s="168"/>
      <c r="I720" s="168"/>
      <c r="J720" s="168" t="s">
        <v>962</v>
      </c>
      <c r="K720" s="168"/>
      <c r="L720" s="167"/>
      <c r="M720" s="40"/>
    </row>
    <row r="721" spans="2:13" ht="15.6">
      <c r="B721" s="475"/>
      <c r="C721" s="153" t="s">
        <v>936</v>
      </c>
      <c r="D721" s="154" t="s">
        <v>22</v>
      </c>
      <c r="E721" s="154"/>
      <c r="F721" s="154"/>
      <c r="G721" s="155"/>
      <c r="H721" s="168" t="s">
        <v>19</v>
      </c>
      <c r="I721" s="168"/>
      <c r="J721" s="168" t="s">
        <v>963</v>
      </c>
      <c r="K721" s="168" t="s">
        <v>104</v>
      </c>
      <c r="L721" s="167"/>
      <c r="M721" s="40"/>
    </row>
    <row r="722" spans="2:13" ht="15.6">
      <c r="B722" s="475"/>
      <c r="C722" s="153" t="s">
        <v>936</v>
      </c>
      <c r="D722" s="154" t="s">
        <v>22</v>
      </c>
      <c r="E722" s="154"/>
      <c r="F722" s="154"/>
      <c r="G722" s="155"/>
      <c r="H722" s="168" t="s">
        <v>19</v>
      </c>
      <c r="I722" s="168"/>
      <c r="J722" s="168" t="s">
        <v>964</v>
      </c>
      <c r="K722" s="168" t="s">
        <v>104</v>
      </c>
      <c r="L722" s="167"/>
      <c r="M722" s="40"/>
    </row>
    <row r="723" spans="2:13" ht="15.95" thickBot="1">
      <c r="B723" s="475"/>
      <c r="C723" s="153" t="s">
        <v>936</v>
      </c>
      <c r="D723" s="154" t="s">
        <v>441</v>
      </c>
      <c r="E723" s="154"/>
      <c r="F723" s="154" t="s">
        <v>19</v>
      </c>
      <c r="G723" s="155"/>
      <c r="H723" s="168"/>
      <c r="I723" s="168"/>
      <c r="J723" s="168" t="s">
        <v>965</v>
      </c>
      <c r="K723" s="168"/>
      <c r="L723" s="167"/>
      <c r="M723" s="40"/>
    </row>
    <row r="724" spans="2:13" ht="20.45" thickBot="1">
      <c r="B724" s="189"/>
      <c r="C724" s="53" t="s">
        <v>966</v>
      </c>
      <c r="D724" s="190"/>
      <c r="E724" s="191"/>
      <c r="F724" s="54">
        <f>COUNTIF(F690:F723,"x")</f>
        <v>21</v>
      </c>
      <c r="G724" s="54">
        <f>COUNTIF(G690:G723,"x")</f>
        <v>5</v>
      </c>
      <c r="H724" s="54">
        <f>COUNTIF(H690:H723,"x")</f>
        <v>8</v>
      </c>
      <c r="I724" s="54">
        <f>COUNTIF(I690:I723,"x")</f>
        <v>0</v>
      </c>
      <c r="J724" s="192"/>
      <c r="K724" s="192"/>
      <c r="L724" s="193"/>
      <c r="M724" s="55">
        <f>SUM(F724:I724)</f>
        <v>34</v>
      </c>
    </row>
    <row r="725" spans="2:13" ht="15.6">
      <c r="B725" s="474"/>
      <c r="C725" s="173" t="s">
        <v>967</v>
      </c>
      <c r="D725" s="153" t="s">
        <v>441</v>
      </c>
      <c r="E725" s="153"/>
      <c r="F725" s="153" t="s">
        <v>19</v>
      </c>
      <c r="G725" s="165"/>
      <c r="H725" s="153"/>
      <c r="I725" s="153"/>
      <c r="J725" s="153" t="s">
        <v>968</v>
      </c>
      <c r="K725" s="153"/>
      <c r="L725" s="166"/>
      <c r="M725" s="40"/>
    </row>
    <row r="726" spans="2:13" ht="15.6">
      <c r="B726" s="475"/>
      <c r="C726" s="173" t="s">
        <v>967</v>
      </c>
      <c r="D726" s="154" t="s">
        <v>22</v>
      </c>
      <c r="E726" s="154"/>
      <c r="F726" s="154"/>
      <c r="G726" s="155"/>
      <c r="H726" s="154" t="s">
        <v>19</v>
      </c>
      <c r="I726" s="154"/>
      <c r="J726" s="154" t="s">
        <v>969</v>
      </c>
      <c r="K726" s="154" t="s">
        <v>104</v>
      </c>
      <c r="L726" s="167"/>
      <c r="M726" s="40"/>
    </row>
    <row r="727" spans="2:13" ht="15.6">
      <c r="B727" s="475"/>
      <c r="C727" s="173" t="s">
        <v>967</v>
      </c>
      <c r="D727" s="154" t="s">
        <v>22</v>
      </c>
      <c r="E727" s="154"/>
      <c r="F727" s="154"/>
      <c r="G727" s="154"/>
      <c r="H727" s="154" t="s">
        <v>19</v>
      </c>
      <c r="I727" s="154"/>
      <c r="J727" s="154" t="s">
        <v>970</v>
      </c>
      <c r="K727" s="154" t="s">
        <v>104</v>
      </c>
      <c r="L727" s="167"/>
      <c r="M727" s="40"/>
    </row>
    <row r="728" spans="2:13" ht="15.6">
      <c r="B728" s="475"/>
      <c r="C728" s="173" t="s">
        <v>967</v>
      </c>
      <c r="D728" s="154" t="s">
        <v>441</v>
      </c>
      <c r="E728" s="154"/>
      <c r="F728" s="154" t="s">
        <v>19</v>
      </c>
      <c r="G728" s="155"/>
      <c r="H728" s="154"/>
      <c r="I728" s="154"/>
      <c r="J728" s="154" t="s">
        <v>971</v>
      </c>
      <c r="K728" s="154"/>
      <c r="L728" s="167"/>
      <c r="M728" s="40"/>
    </row>
    <row r="729" spans="2:13" ht="15.6">
      <c r="B729" s="475"/>
      <c r="C729" s="173" t="s">
        <v>967</v>
      </c>
      <c r="D729" s="154" t="s">
        <v>34</v>
      </c>
      <c r="E729" s="154"/>
      <c r="F729" s="154" t="s">
        <v>19</v>
      </c>
      <c r="G729" s="155"/>
      <c r="H729" s="154"/>
      <c r="I729" s="154"/>
      <c r="J729" s="168" t="s">
        <v>972</v>
      </c>
      <c r="K729" s="154"/>
      <c r="L729" s="167"/>
      <c r="M729" s="40"/>
    </row>
    <row r="730" spans="2:13" ht="15.6">
      <c r="B730" s="475"/>
      <c r="C730" s="173" t="s">
        <v>967</v>
      </c>
      <c r="D730" s="154" t="s">
        <v>973</v>
      </c>
      <c r="E730" s="154"/>
      <c r="F730" s="154" t="s">
        <v>19</v>
      </c>
      <c r="G730" s="155"/>
      <c r="H730" s="168"/>
      <c r="I730" s="168"/>
      <c r="J730" s="168" t="s">
        <v>974</v>
      </c>
      <c r="K730" s="154"/>
      <c r="L730" s="167"/>
      <c r="M730" s="40"/>
    </row>
    <row r="731" spans="2:13" ht="15.6">
      <c r="B731" s="475"/>
      <c r="C731" s="173" t="s">
        <v>967</v>
      </c>
      <c r="D731" s="154" t="s">
        <v>940</v>
      </c>
      <c r="E731" s="154"/>
      <c r="F731" s="154" t="s">
        <v>19</v>
      </c>
      <c r="G731" s="155"/>
      <c r="H731" s="168"/>
      <c r="I731" s="168"/>
      <c r="J731" s="168" t="s">
        <v>975</v>
      </c>
      <c r="K731" s="154"/>
      <c r="L731" s="167"/>
      <c r="M731" s="40"/>
    </row>
    <row r="732" spans="2:13" ht="15.6">
      <c r="B732" s="475"/>
      <c r="C732" s="173" t="s">
        <v>967</v>
      </c>
      <c r="D732" s="154" t="s">
        <v>22</v>
      </c>
      <c r="E732" s="154"/>
      <c r="F732" s="154"/>
      <c r="G732" s="155"/>
      <c r="H732" s="154" t="s">
        <v>19</v>
      </c>
      <c r="I732" s="154"/>
      <c r="J732" s="154" t="s">
        <v>976</v>
      </c>
      <c r="K732" s="154" t="s">
        <v>104</v>
      </c>
      <c r="L732" s="167"/>
      <c r="M732" s="40"/>
    </row>
    <row r="733" spans="2:13" ht="15.6">
      <c r="B733" s="475"/>
      <c r="C733" s="173" t="s">
        <v>967</v>
      </c>
      <c r="D733" s="154" t="s">
        <v>22</v>
      </c>
      <c r="E733" s="154"/>
      <c r="F733" s="154"/>
      <c r="G733" s="155"/>
      <c r="H733" s="154" t="s">
        <v>19</v>
      </c>
      <c r="I733" s="168"/>
      <c r="J733" s="154" t="s">
        <v>976</v>
      </c>
      <c r="K733" s="154" t="s">
        <v>104</v>
      </c>
      <c r="L733" s="167"/>
      <c r="M733" s="40"/>
    </row>
    <row r="734" spans="2:13" ht="15.6">
      <c r="B734" s="475"/>
      <c r="C734" s="173" t="s">
        <v>967</v>
      </c>
      <c r="D734" s="154" t="s">
        <v>977</v>
      </c>
      <c r="E734" s="154"/>
      <c r="F734" s="154" t="s">
        <v>19</v>
      </c>
      <c r="G734" s="155"/>
      <c r="H734" s="168"/>
      <c r="I734" s="168"/>
      <c r="J734" s="168" t="s">
        <v>978</v>
      </c>
      <c r="K734" s="168"/>
      <c r="L734" s="167"/>
      <c r="M734" s="40"/>
    </row>
    <row r="735" spans="2:13" ht="15.6">
      <c r="B735" s="475"/>
      <c r="C735" s="173" t="s">
        <v>967</v>
      </c>
      <c r="D735" s="154" t="s">
        <v>22</v>
      </c>
      <c r="E735" s="154"/>
      <c r="F735" s="154"/>
      <c r="G735" s="155"/>
      <c r="H735" s="168" t="s">
        <v>19</v>
      </c>
      <c r="I735" s="168"/>
      <c r="J735" s="168" t="s">
        <v>979</v>
      </c>
      <c r="K735" s="168" t="s">
        <v>104</v>
      </c>
      <c r="L735" s="167"/>
      <c r="M735" s="40"/>
    </row>
    <row r="736" spans="2:13" ht="15.6">
      <c r="B736" s="475"/>
      <c r="C736" s="173" t="s">
        <v>967</v>
      </c>
      <c r="D736" s="154" t="s">
        <v>441</v>
      </c>
      <c r="E736" s="154"/>
      <c r="F736" s="154" t="s">
        <v>19</v>
      </c>
      <c r="G736" s="155"/>
      <c r="H736" s="168"/>
      <c r="I736" s="168"/>
      <c r="J736" s="168" t="s">
        <v>980</v>
      </c>
      <c r="K736" s="168"/>
      <c r="L736" s="167"/>
      <c r="M736" s="40"/>
    </row>
    <row r="737" spans="2:13" ht="15.6">
      <c r="B737" s="475"/>
      <c r="C737" s="173" t="s">
        <v>967</v>
      </c>
      <c r="D737" s="154" t="s">
        <v>449</v>
      </c>
      <c r="E737" s="154"/>
      <c r="F737" s="154" t="s">
        <v>19</v>
      </c>
      <c r="G737" s="155"/>
      <c r="H737" s="168"/>
      <c r="I737" s="168"/>
      <c r="J737" s="168" t="s">
        <v>981</v>
      </c>
      <c r="K737" s="168"/>
      <c r="L737" s="167"/>
      <c r="M737" s="40"/>
    </row>
    <row r="738" spans="2:13" ht="15.6">
      <c r="B738" s="475"/>
      <c r="C738" s="173" t="s">
        <v>967</v>
      </c>
      <c r="D738" s="154" t="s">
        <v>22</v>
      </c>
      <c r="E738" s="154"/>
      <c r="F738" s="154"/>
      <c r="G738" s="155"/>
      <c r="H738" s="168" t="s">
        <v>19</v>
      </c>
      <c r="I738" s="168"/>
      <c r="J738" s="168" t="s">
        <v>982</v>
      </c>
      <c r="K738" s="168" t="s">
        <v>104</v>
      </c>
      <c r="L738" s="167"/>
      <c r="M738" s="40"/>
    </row>
    <row r="739" spans="2:13" ht="15.6">
      <c r="B739" s="475"/>
      <c r="C739" s="173" t="s">
        <v>967</v>
      </c>
      <c r="D739" s="154" t="s">
        <v>983</v>
      </c>
      <c r="E739" s="154"/>
      <c r="F739" s="154" t="s">
        <v>19</v>
      </c>
      <c r="G739" s="155"/>
      <c r="H739" s="168"/>
      <c r="I739" s="168"/>
      <c r="J739" s="168" t="s">
        <v>984</v>
      </c>
      <c r="K739" s="168"/>
      <c r="L739" s="167"/>
      <c r="M739" s="40"/>
    </row>
    <row r="740" spans="2:13" ht="15.6">
      <c r="B740" s="475"/>
      <c r="C740" s="173" t="s">
        <v>967</v>
      </c>
      <c r="D740" s="154" t="s">
        <v>32</v>
      </c>
      <c r="E740" s="154"/>
      <c r="F740" s="154" t="s">
        <v>19</v>
      </c>
      <c r="G740" s="155"/>
      <c r="H740" s="154"/>
      <c r="I740" s="154"/>
      <c r="J740" s="154" t="s">
        <v>985</v>
      </c>
      <c r="K740" s="154"/>
      <c r="L740" s="167"/>
      <c r="M740" s="40"/>
    </row>
    <row r="741" spans="2:13" ht="15.6">
      <c r="B741" s="475"/>
      <c r="C741" s="173" t="s">
        <v>967</v>
      </c>
      <c r="D741" s="154" t="s">
        <v>32</v>
      </c>
      <c r="E741" s="169"/>
      <c r="F741" s="154" t="s">
        <v>19</v>
      </c>
      <c r="G741" s="155"/>
      <c r="H741" s="154"/>
      <c r="I741" s="154"/>
      <c r="J741" s="154" t="s">
        <v>985</v>
      </c>
      <c r="K741" s="154"/>
      <c r="L741" s="167"/>
      <c r="M741" s="40"/>
    </row>
    <row r="742" spans="2:13" ht="15.6">
      <c r="B742" s="475"/>
      <c r="C742" s="173" t="s">
        <v>967</v>
      </c>
      <c r="D742" s="154" t="s">
        <v>135</v>
      </c>
      <c r="E742" s="154"/>
      <c r="F742" s="154" t="s">
        <v>19</v>
      </c>
      <c r="G742" s="155"/>
      <c r="H742" s="168"/>
      <c r="I742" s="168"/>
      <c r="J742" s="168" t="s">
        <v>986</v>
      </c>
      <c r="K742" s="168"/>
      <c r="L742" s="167"/>
      <c r="M742" s="40"/>
    </row>
    <row r="743" spans="2:13" ht="15.6">
      <c r="B743" s="475"/>
      <c r="C743" s="173" t="s">
        <v>967</v>
      </c>
      <c r="D743" s="154" t="s">
        <v>135</v>
      </c>
      <c r="E743" s="154"/>
      <c r="F743" s="154" t="s">
        <v>19</v>
      </c>
      <c r="G743" s="155"/>
      <c r="H743" s="168"/>
      <c r="I743" s="168"/>
      <c r="J743" s="168" t="s">
        <v>986</v>
      </c>
      <c r="K743" s="168"/>
      <c r="L743" s="167"/>
      <c r="M743" s="40"/>
    </row>
    <row r="744" spans="2:13" ht="15.6">
      <c r="B744" s="475"/>
      <c r="C744" s="173" t="s">
        <v>967</v>
      </c>
      <c r="D744" s="154" t="s">
        <v>706</v>
      </c>
      <c r="E744" s="154"/>
      <c r="F744" s="154" t="s">
        <v>19</v>
      </c>
      <c r="G744" s="155"/>
      <c r="H744" s="168"/>
      <c r="I744" s="168"/>
      <c r="J744" s="168" t="s">
        <v>987</v>
      </c>
      <c r="K744" s="168"/>
      <c r="L744" s="167"/>
      <c r="M744" s="40"/>
    </row>
    <row r="745" spans="2:13" ht="15.6">
      <c r="B745" s="475"/>
      <c r="C745" s="173" t="s">
        <v>967</v>
      </c>
      <c r="D745" s="154" t="s">
        <v>22</v>
      </c>
      <c r="E745" s="154"/>
      <c r="F745" s="154"/>
      <c r="G745" s="155" t="s">
        <v>19</v>
      </c>
      <c r="H745" s="168"/>
      <c r="I745" s="168"/>
      <c r="J745" s="168" t="s">
        <v>988</v>
      </c>
      <c r="K745" s="168"/>
      <c r="L745" s="167"/>
      <c r="M745" s="40"/>
    </row>
    <row r="746" spans="2:13" ht="15.6">
      <c r="B746" s="475"/>
      <c r="C746" s="173" t="s">
        <v>967</v>
      </c>
      <c r="D746" s="154" t="s">
        <v>22</v>
      </c>
      <c r="E746" s="154"/>
      <c r="F746" s="154"/>
      <c r="G746" s="155" t="s">
        <v>19</v>
      </c>
      <c r="H746" s="168"/>
      <c r="I746" s="168"/>
      <c r="J746" s="168" t="s">
        <v>988</v>
      </c>
      <c r="K746" s="168"/>
      <c r="L746" s="167"/>
      <c r="M746" s="40"/>
    </row>
    <row r="747" spans="2:13" ht="15.6">
      <c r="B747" s="475"/>
      <c r="C747" s="173" t="s">
        <v>967</v>
      </c>
      <c r="D747" s="154" t="s">
        <v>441</v>
      </c>
      <c r="E747" s="154"/>
      <c r="F747" s="154" t="s">
        <v>19</v>
      </c>
      <c r="G747" s="155"/>
      <c r="H747" s="168"/>
      <c r="I747" s="168"/>
      <c r="J747" s="168" t="s">
        <v>989</v>
      </c>
      <c r="K747" s="168"/>
      <c r="L747" s="167"/>
      <c r="M747" s="40"/>
    </row>
    <row r="748" spans="2:13" ht="15.6">
      <c r="B748" s="475"/>
      <c r="C748" s="173" t="s">
        <v>967</v>
      </c>
      <c r="D748" s="154" t="s">
        <v>667</v>
      </c>
      <c r="E748" s="154"/>
      <c r="F748" s="154"/>
      <c r="G748" s="155" t="s">
        <v>19</v>
      </c>
      <c r="H748" s="168"/>
      <c r="I748" s="168"/>
      <c r="J748" s="168" t="s">
        <v>990</v>
      </c>
      <c r="K748" s="168"/>
      <c r="L748" s="167"/>
      <c r="M748" s="40"/>
    </row>
    <row r="749" spans="2:13" ht="15.6">
      <c r="B749" s="475"/>
      <c r="C749" s="173" t="s">
        <v>967</v>
      </c>
      <c r="D749" s="154" t="s">
        <v>667</v>
      </c>
      <c r="E749" s="154"/>
      <c r="F749" s="154"/>
      <c r="G749" s="155" t="s">
        <v>19</v>
      </c>
      <c r="H749" s="168"/>
      <c r="I749" s="168"/>
      <c r="J749" s="168" t="s">
        <v>990</v>
      </c>
      <c r="K749" s="168"/>
      <c r="L749" s="167"/>
      <c r="M749" s="40"/>
    </row>
    <row r="750" spans="2:13" ht="15.6">
      <c r="B750" s="475"/>
      <c r="C750" s="173" t="s">
        <v>967</v>
      </c>
      <c r="D750" s="154" t="s">
        <v>991</v>
      </c>
      <c r="E750" s="170"/>
      <c r="F750" s="154"/>
      <c r="G750" s="155"/>
      <c r="H750" s="168" t="s">
        <v>19</v>
      </c>
      <c r="I750" s="168"/>
      <c r="J750" s="168" t="s">
        <v>992</v>
      </c>
      <c r="K750" s="168" t="s">
        <v>104</v>
      </c>
      <c r="L750" s="167"/>
      <c r="M750" s="40"/>
    </row>
    <row r="751" spans="2:13" ht="15.6">
      <c r="B751" s="475"/>
      <c r="C751" s="173" t="s">
        <v>967</v>
      </c>
      <c r="D751" s="154" t="s">
        <v>991</v>
      </c>
      <c r="E751" s="154"/>
      <c r="F751" s="154"/>
      <c r="G751" s="155"/>
      <c r="H751" s="168" t="s">
        <v>19</v>
      </c>
      <c r="I751" s="168"/>
      <c r="J751" s="168" t="s">
        <v>992</v>
      </c>
      <c r="K751" s="168" t="s">
        <v>104</v>
      </c>
      <c r="L751" s="167"/>
      <c r="M751" s="40"/>
    </row>
    <row r="752" spans="2:13" ht="15.6">
      <c r="B752" s="475"/>
      <c r="C752" s="173" t="s">
        <v>967</v>
      </c>
      <c r="D752" s="154" t="s">
        <v>993</v>
      </c>
      <c r="E752" s="154"/>
      <c r="F752" s="154" t="s">
        <v>19</v>
      </c>
      <c r="G752" s="155"/>
      <c r="H752" s="168"/>
      <c r="I752" s="168"/>
      <c r="J752" s="168" t="s">
        <v>994</v>
      </c>
      <c r="K752" s="168"/>
      <c r="L752" s="167"/>
      <c r="M752" s="40"/>
    </row>
    <row r="753" spans="2:13" ht="15.6">
      <c r="B753" s="475"/>
      <c r="C753" s="173" t="s">
        <v>967</v>
      </c>
      <c r="D753" s="154" t="s">
        <v>80</v>
      </c>
      <c r="E753" s="154"/>
      <c r="F753" s="154" t="s">
        <v>19</v>
      </c>
      <c r="G753" s="155"/>
      <c r="H753" s="168"/>
      <c r="I753" s="168"/>
      <c r="J753" s="168" t="s">
        <v>995</v>
      </c>
      <c r="K753" s="168"/>
      <c r="L753" s="167"/>
      <c r="M753" s="40"/>
    </row>
    <row r="754" spans="2:13" ht="15.6">
      <c r="B754" s="475"/>
      <c r="C754" s="173" t="s">
        <v>967</v>
      </c>
      <c r="D754" s="154" t="s">
        <v>996</v>
      </c>
      <c r="E754" s="154"/>
      <c r="F754" s="154" t="s">
        <v>19</v>
      </c>
      <c r="G754" s="155"/>
      <c r="H754" s="168"/>
      <c r="I754" s="168"/>
      <c r="J754" s="168" t="s">
        <v>997</v>
      </c>
      <c r="K754" s="168"/>
      <c r="L754" s="167"/>
      <c r="M754" s="40"/>
    </row>
    <row r="755" spans="2:13" ht="15.6">
      <c r="B755" s="475"/>
      <c r="C755" s="173" t="s">
        <v>967</v>
      </c>
      <c r="D755" s="154" t="s">
        <v>518</v>
      </c>
      <c r="E755" s="154"/>
      <c r="F755" s="154" t="s">
        <v>19</v>
      </c>
      <c r="G755" s="155"/>
      <c r="H755" s="168"/>
      <c r="I755" s="168"/>
      <c r="J755" s="168" t="s">
        <v>998</v>
      </c>
      <c r="K755" s="168"/>
      <c r="L755" s="167"/>
      <c r="M755" s="40"/>
    </row>
    <row r="756" spans="2:13" ht="15.6">
      <c r="B756" s="475"/>
      <c r="C756" s="173" t="s">
        <v>967</v>
      </c>
      <c r="D756" s="154" t="s">
        <v>22</v>
      </c>
      <c r="E756" s="154"/>
      <c r="F756" s="154"/>
      <c r="G756" s="155" t="s">
        <v>19</v>
      </c>
      <c r="H756" s="168"/>
      <c r="I756" s="168"/>
      <c r="J756" s="168" t="s">
        <v>999</v>
      </c>
      <c r="K756" s="168"/>
      <c r="L756" s="167"/>
      <c r="M756" s="40"/>
    </row>
    <row r="757" spans="2:13" ht="15.6">
      <c r="B757" s="475"/>
      <c r="C757" s="173" t="s">
        <v>967</v>
      </c>
      <c r="D757" s="154" t="s">
        <v>22</v>
      </c>
      <c r="E757" s="154"/>
      <c r="F757" s="154"/>
      <c r="G757" s="155" t="s">
        <v>19</v>
      </c>
      <c r="H757" s="168"/>
      <c r="I757" s="168"/>
      <c r="J757" s="168" t="s">
        <v>1000</v>
      </c>
      <c r="K757" s="168"/>
      <c r="L757" s="167"/>
      <c r="M757" s="40"/>
    </row>
    <row r="758" spans="2:13" ht="15.6">
      <c r="B758" s="475"/>
      <c r="C758" s="173" t="s">
        <v>967</v>
      </c>
      <c r="D758" s="154" t="s">
        <v>22</v>
      </c>
      <c r="E758" s="154"/>
      <c r="F758" s="154"/>
      <c r="G758" s="155" t="s">
        <v>19</v>
      </c>
      <c r="H758" s="168"/>
      <c r="I758" s="168"/>
      <c r="J758" s="168" t="s">
        <v>1001</v>
      </c>
      <c r="K758" s="168"/>
      <c r="L758" s="167"/>
      <c r="M758" s="40"/>
    </row>
    <row r="759" spans="2:13" ht="15.6">
      <c r="B759" s="475"/>
      <c r="C759" s="173" t="s">
        <v>967</v>
      </c>
      <c r="D759" s="154" t="s">
        <v>140</v>
      </c>
      <c r="E759" s="154"/>
      <c r="F759" s="154" t="s">
        <v>19</v>
      </c>
      <c r="G759" s="155"/>
      <c r="H759" s="168"/>
      <c r="I759" s="168"/>
      <c r="J759" s="168" t="s">
        <v>1002</v>
      </c>
      <c r="K759" s="168"/>
      <c r="L759" s="167"/>
      <c r="M759" s="40"/>
    </row>
    <row r="760" spans="2:13" ht="15.6">
      <c r="B760" s="475"/>
      <c r="C760" s="173" t="s">
        <v>967</v>
      </c>
      <c r="D760" s="154" t="s">
        <v>22</v>
      </c>
      <c r="E760" s="154"/>
      <c r="F760" s="154"/>
      <c r="G760" s="155"/>
      <c r="H760" s="168" t="s">
        <v>19</v>
      </c>
      <c r="I760" s="168"/>
      <c r="J760" s="168" t="s">
        <v>1003</v>
      </c>
      <c r="K760" s="168" t="s">
        <v>104</v>
      </c>
      <c r="L760" s="167"/>
      <c r="M760" s="40"/>
    </row>
    <row r="761" spans="2:13" ht="15.6">
      <c r="B761" s="475"/>
      <c r="C761" s="173" t="s">
        <v>967</v>
      </c>
      <c r="D761" s="154" t="s">
        <v>1004</v>
      </c>
      <c r="E761" s="154"/>
      <c r="F761" s="154" t="s">
        <v>19</v>
      </c>
      <c r="G761" s="155"/>
      <c r="H761" s="168"/>
      <c r="I761" s="168"/>
      <c r="J761" s="168" t="s">
        <v>1005</v>
      </c>
      <c r="K761" s="168"/>
      <c r="L761" s="167"/>
      <c r="M761" s="40"/>
    </row>
    <row r="762" spans="2:13" ht="15.6">
      <c r="B762" s="475"/>
      <c r="C762" s="173" t="s">
        <v>967</v>
      </c>
      <c r="D762" s="154" t="s">
        <v>1004</v>
      </c>
      <c r="E762" s="154"/>
      <c r="F762" s="154" t="s">
        <v>19</v>
      </c>
      <c r="G762" s="155"/>
      <c r="H762" s="168"/>
      <c r="I762" s="168"/>
      <c r="J762" s="168" t="s">
        <v>1005</v>
      </c>
      <c r="K762" s="168"/>
      <c r="L762" s="167"/>
      <c r="M762" s="40"/>
    </row>
    <row r="763" spans="2:13" ht="15.6">
      <c r="B763" s="475"/>
      <c r="C763" s="173" t="s">
        <v>967</v>
      </c>
      <c r="D763" s="154" t="s">
        <v>557</v>
      </c>
      <c r="E763" s="154"/>
      <c r="F763" s="154" t="s">
        <v>19</v>
      </c>
      <c r="G763" s="155"/>
      <c r="H763" s="168"/>
      <c r="I763" s="168"/>
      <c r="J763" s="168" t="s">
        <v>1006</v>
      </c>
      <c r="K763" s="168"/>
      <c r="L763" s="167"/>
      <c r="M763" s="40"/>
    </row>
    <row r="764" spans="2:13" ht="15.6">
      <c r="B764" s="475"/>
      <c r="C764" s="173" t="s">
        <v>967</v>
      </c>
      <c r="D764" s="154" t="s">
        <v>32</v>
      </c>
      <c r="E764" s="154"/>
      <c r="F764" s="154" t="s">
        <v>19</v>
      </c>
      <c r="G764" s="155"/>
      <c r="H764" s="168"/>
      <c r="I764" s="168"/>
      <c r="J764" s="168" t="s">
        <v>1007</v>
      </c>
      <c r="K764" s="168"/>
      <c r="L764" s="167"/>
      <c r="M764" s="40"/>
    </row>
    <row r="765" spans="2:13" ht="15.95" thickBot="1">
      <c r="B765" s="475"/>
      <c r="C765" s="173" t="s">
        <v>967</v>
      </c>
      <c r="D765" s="154" t="s">
        <v>32</v>
      </c>
      <c r="E765" s="154"/>
      <c r="F765" s="154" t="s">
        <v>19</v>
      </c>
      <c r="G765" s="155"/>
      <c r="H765" s="168"/>
      <c r="I765" s="168"/>
      <c r="J765" s="168" t="s">
        <v>1007</v>
      </c>
      <c r="K765" s="168"/>
      <c r="L765" s="167"/>
      <c r="M765" s="40"/>
    </row>
    <row r="766" spans="2:13" ht="20.45" thickBot="1">
      <c r="B766" s="174"/>
      <c r="C766" s="56" t="s">
        <v>1008</v>
      </c>
      <c r="D766" s="190"/>
      <c r="E766" s="54"/>
      <c r="F766" s="54">
        <f>COUNTIF(F725:F765,"x")</f>
        <v>25</v>
      </c>
      <c r="G766" s="54">
        <f>COUNTIF(G725:G765,"x")</f>
        <v>7</v>
      </c>
      <c r="H766" s="54">
        <f>COUNTIF(H725:H765,"x")</f>
        <v>9</v>
      </c>
      <c r="I766" s="54">
        <f>COUNTIF(I725:I765,"x")</f>
        <v>0</v>
      </c>
      <c r="J766" s="53"/>
      <c r="K766" s="53"/>
      <c r="L766" s="57"/>
      <c r="M766" s="55">
        <f>SUM(F766:I766)</f>
        <v>41</v>
      </c>
    </row>
    <row r="767" spans="2:13" ht="15.6">
      <c r="B767" s="474" t="s">
        <v>253</v>
      </c>
      <c r="C767" s="153" t="s">
        <v>1009</v>
      </c>
      <c r="D767" s="153" t="s">
        <v>991</v>
      </c>
      <c r="E767" s="153"/>
      <c r="F767" s="153"/>
      <c r="G767" s="165"/>
      <c r="H767" s="153" t="s">
        <v>19</v>
      </c>
      <c r="I767" s="153"/>
      <c r="J767" s="153" t="s">
        <v>1010</v>
      </c>
      <c r="K767" s="153" t="s">
        <v>104</v>
      </c>
      <c r="L767" s="166"/>
      <c r="M767" s="40"/>
    </row>
    <row r="768" spans="2:13" ht="15.6">
      <c r="B768" s="475"/>
      <c r="C768" s="153" t="s">
        <v>1009</v>
      </c>
      <c r="D768" s="153" t="s">
        <v>991</v>
      </c>
      <c r="E768" s="154"/>
      <c r="F768" s="154"/>
      <c r="G768" s="155"/>
      <c r="H768" s="153" t="s">
        <v>19</v>
      </c>
      <c r="I768" s="154"/>
      <c r="J768" s="153" t="s">
        <v>1010</v>
      </c>
      <c r="K768" s="154" t="s">
        <v>104</v>
      </c>
      <c r="L768" s="167"/>
      <c r="M768" s="40"/>
    </row>
    <row r="769" spans="2:13" ht="15.6">
      <c r="B769" s="475"/>
      <c r="C769" s="153" t="s">
        <v>1009</v>
      </c>
      <c r="D769" s="154" t="s">
        <v>441</v>
      </c>
      <c r="E769" s="154"/>
      <c r="F769" s="154" t="s">
        <v>19</v>
      </c>
      <c r="G769" s="155"/>
      <c r="H769" s="154"/>
      <c r="I769" s="154"/>
      <c r="J769" s="154" t="s">
        <v>1011</v>
      </c>
      <c r="K769" s="154"/>
      <c r="L769" s="167"/>
      <c r="M769" s="40"/>
    </row>
    <row r="770" spans="2:13" ht="15.6">
      <c r="B770" s="475"/>
      <c r="C770" s="153" t="s">
        <v>1009</v>
      </c>
      <c r="D770" s="154" t="s">
        <v>22</v>
      </c>
      <c r="E770" s="154"/>
      <c r="F770" s="154"/>
      <c r="G770" s="155"/>
      <c r="H770" s="154" t="s">
        <v>19</v>
      </c>
      <c r="I770" s="154"/>
      <c r="J770" s="154" t="s">
        <v>1012</v>
      </c>
      <c r="K770" s="154" t="s">
        <v>104</v>
      </c>
      <c r="L770" s="167"/>
      <c r="M770" s="40"/>
    </row>
    <row r="771" spans="2:13" ht="15.6">
      <c r="B771" s="475"/>
      <c r="C771" s="153" t="s">
        <v>1009</v>
      </c>
      <c r="D771" s="154" t="s">
        <v>22</v>
      </c>
      <c r="E771" s="154"/>
      <c r="F771" s="154"/>
      <c r="G771" s="155"/>
      <c r="H771" s="154" t="s">
        <v>19</v>
      </c>
      <c r="I771" s="154"/>
      <c r="J771" s="154" t="s">
        <v>1012</v>
      </c>
      <c r="K771" s="154" t="s">
        <v>104</v>
      </c>
      <c r="L771" s="167"/>
      <c r="M771" s="40"/>
    </row>
    <row r="772" spans="2:13" ht="15.6">
      <c r="B772" s="475"/>
      <c r="C772" s="153" t="s">
        <v>1009</v>
      </c>
      <c r="D772" s="154" t="s">
        <v>22</v>
      </c>
      <c r="E772" s="154"/>
      <c r="F772" s="154"/>
      <c r="G772" s="155"/>
      <c r="H772" s="168" t="s">
        <v>19</v>
      </c>
      <c r="I772" s="168"/>
      <c r="J772" s="154" t="s">
        <v>1013</v>
      </c>
      <c r="K772" s="168" t="s">
        <v>104</v>
      </c>
      <c r="L772" s="167"/>
      <c r="M772" s="40"/>
    </row>
    <row r="773" spans="2:13" ht="15.6">
      <c r="B773" s="475"/>
      <c r="C773" s="153" t="s">
        <v>1009</v>
      </c>
      <c r="D773" s="154" t="s">
        <v>175</v>
      </c>
      <c r="E773" s="154"/>
      <c r="F773" s="154" t="s">
        <v>19</v>
      </c>
      <c r="G773" s="155"/>
      <c r="H773" s="154"/>
      <c r="I773" s="154"/>
      <c r="J773" s="168" t="s">
        <v>1014</v>
      </c>
      <c r="K773" s="168"/>
      <c r="L773" s="167"/>
      <c r="M773" s="40"/>
    </row>
    <row r="774" spans="2:13" ht="15.6">
      <c r="B774" s="475"/>
      <c r="C774" s="153" t="s">
        <v>1009</v>
      </c>
      <c r="D774" s="154" t="s">
        <v>42</v>
      </c>
      <c r="E774" s="154"/>
      <c r="F774" s="154" t="s">
        <v>19</v>
      </c>
      <c r="G774" s="155"/>
      <c r="H774" s="168"/>
      <c r="I774" s="168"/>
      <c r="J774" s="168" t="s">
        <v>1015</v>
      </c>
      <c r="K774" s="168"/>
      <c r="L774" s="167"/>
      <c r="M774" s="40"/>
    </row>
    <row r="775" spans="2:13" ht="15.6">
      <c r="B775" s="475"/>
      <c r="C775" s="153" t="s">
        <v>1009</v>
      </c>
      <c r="D775" s="154" t="s">
        <v>518</v>
      </c>
      <c r="E775" s="154"/>
      <c r="F775" s="154" t="s">
        <v>19</v>
      </c>
      <c r="G775" s="155"/>
      <c r="H775" s="168"/>
      <c r="I775" s="168"/>
      <c r="J775" s="168" t="s">
        <v>1016</v>
      </c>
      <c r="K775" s="168"/>
      <c r="L775" s="167"/>
      <c r="M775" s="40"/>
    </row>
    <row r="776" spans="2:13" ht="15.6">
      <c r="B776" s="475"/>
      <c r="C776" s="153" t="s">
        <v>1009</v>
      </c>
      <c r="D776" s="154" t="s">
        <v>22</v>
      </c>
      <c r="E776" s="154"/>
      <c r="F776" s="154"/>
      <c r="G776" s="155"/>
      <c r="H776" s="168" t="s">
        <v>19</v>
      </c>
      <c r="I776" s="168"/>
      <c r="J776" s="168" t="s">
        <v>1017</v>
      </c>
      <c r="K776" s="168" t="s">
        <v>104</v>
      </c>
      <c r="L776" s="167"/>
      <c r="M776" s="40"/>
    </row>
    <row r="777" spans="2:13" ht="15.6">
      <c r="B777" s="475"/>
      <c r="C777" s="153" t="s">
        <v>1009</v>
      </c>
      <c r="D777" s="154" t="s">
        <v>34</v>
      </c>
      <c r="E777" s="154"/>
      <c r="F777" s="154" t="s">
        <v>19</v>
      </c>
      <c r="G777" s="155"/>
      <c r="H777" s="168"/>
      <c r="I777" s="168"/>
      <c r="J777" s="168" t="s">
        <v>1018</v>
      </c>
      <c r="K777" s="168"/>
      <c r="L777" s="167"/>
      <c r="M777" s="40"/>
    </row>
    <row r="778" spans="2:13" ht="15.6">
      <c r="B778" s="475"/>
      <c r="C778" s="153" t="s">
        <v>1009</v>
      </c>
      <c r="D778" s="154" t="s">
        <v>22</v>
      </c>
      <c r="E778" s="154"/>
      <c r="F778" s="154" t="s">
        <v>19</v>
      </c>
      <c r="G778" s="155"/>
      <c r="H778" s="168"/>
      <c r="I778" s="168"/>
      <c r="J778" s="168" t="s">
        <v>1019</v>
      </c>
      <c r="K778" s="168"/>
      <c r="L778" s="167"/>
      <c r="M778" s="40"/>
    </row>
    <row r="779" spans="2:13" ht="15.6">
      <c r="B779" s="475"/>
      <c r="C779" s="153" t="s">
        <v>1009</v>
      </c>
      <c r="D779" s="154" t="s">
        <v>1020</v>
      </c>
      <c r="E779" s="154"/>
      <c r="F779" s="154" t="s">
        <v>19</v>
      </c>
      <c r="G779" s="155"/>
      <c r="H779" s="168"/>
      <c r="I779" s="168"/>
      <c r="J779" s="168" t="s">
        <v>1021</v>
      </c>
      <c r="K779" s="168"/>
      <c r="L779" s="167"/>
      <c r="M779" s="40"/>
    </row>
    <row r="780" spans="2:13" ht="15.6">
      <c r="B780" s="475"/>
      <c r="C780" s="153" t="s">
        <v>1009</v>
      </c>
      <c r="D780" s="154" t="s">
        <v>441</v>
      </c>
      <c r="E780" s="154"/>
      <c r="F780" s="154" t="s">
        <v>19</v>
      </c>
      <c r="G780" s="155"/>
      <c r="H780" s="154"/>
      <c r="I780" s="154"/>
      <c r="J780" s="154" t="s">
        <v>1022</v>
      </c>
      <c r="K780" s="154"/>
      <c r="L780" s="167"/>
      <c r="M780" s="40"/>
    </row>
    <row r="781" spans="2:13" ht="15.6">
      <c r="B781" s="475"/>
      <c r="C781" s="153" t="s">
        <v>1009</v>
      </c>
      <c r="D781" s="154" t="s">
        <v>706</v>
      </c>
      <c r="E781" s="154"/>
      <c r="F781" s="154" t="s">
        <v>19</v>
      </c>
      <c r="G781" s="155"/>
      <c r="H781" s="154"/>
      <c r="I781" s="154"/>
      <c r="J781" s="154" t="s">
        <v>1023</v>
      </c>
      <c r="K781" s="154"/>
      <c r="L781" s="167"/>
      <c r="M781" s="40"/>
    </row>
    <row r="782" spans="2:13" ht="15.6">
      <c r="B782" s="475"/>
      <c r="C782" s="153" t="s">
        <v>1009</v>
      </c>
      <c r="D782" s="154" t="s">
        <v>518</v>
      </c>
      <c r="E782" s="154"/>
      <c r="F782" s="154" t="s">
        <v>19</v>
      </c>
      <c r="G782" s="155"/>
      <c r="H782" s="168"/>
      <c r="I782" s="168"/>
      <c r="J782" s="168" t="s">
        <v>1024</v>
      </c>
      <c r="K782" s="168"/>
      <c r="L782" s="167"/>
      <c r="M782" s="40"/>
    </row>
    <row r="783" spans="2:13" ht="15.6">
      <c r="B783" s="475"/>
      <c r="C783" s="153" t="s">
        <v>1009</v>
      </c>
      <c r="D783" s="154" t="s">
        <v>34</v>
      </c>
      <c r="E783" s="154"/>
      <c r="F783" s="154" t="s">
        <v>19</v>
      </c>
      <c r="G783" s="155"/>
      <c r="H783" s="168"/>
      <c r="I783" s="168"/>
      <c r="J783" s="168" t="s">
        <v>1025</v>
      </c>
      <c r="K783" s="168"/>
      <c r="L783" s="167"/>
      <c r="M783" s="40"/>
    </row>
    <row r="784" spans="2:13" ht="15.6">
      <c r="B784" s="475"/>
      <c r="C784" s="153" t="s">
        <v>1009</v>
      </c>
      <c r="D784" s="154" t="s">
        <v>518</v>
      </c>
      <c r="E784" s="154"/>
      <c r="F784" s="154" t="s">
        <v>19</v>
      </c>
      <c r="G784" s="155"/>
      <c r="H784" s="168"/>
      <c r="I784" s="168"/>
      <c r="J784" s="168" t="s">
        <v>1026</v>
      </c>
      <c r="K784" s="168"/>
      <c r="L784" s="167"/>
      <c r="M784" s="40"/>
    </row>
    <row r="785" spans="2:13" ht="15.6">
      <c r="B785" s="475"/>
      <c r="C785" s="153" t="s">
        <v>1009</v>
      </c>
      <c r="D785" s="154" t="s">
        <v>22</v>
      </c>
      <c r="E785" s="154"/>
      <c r="F785" s="154"/>
      <c r="G785" s="155"/>
      <c r="H785" s="168" t="s">
        <v>19</v>
      </c>
      <c r="I785" s="168"/>
      <c r="J785" s="168" t="s">
        <v>1027</v>
      </c>
      <c r="K785" s="168" t="s">
        <v>104</v>
      </c>
      <c r="L785" s="167"/>
      <c r="M785" s="40"/>
    </row>
    <row r="786" spans="2:13" ht="15.6">
      <c r="B786" s="475"/>
      <c r="C786" s="153" t="s">
        <v>1009</v>
      </c>
      <c r="D786" s="154" t="s">
        <v>706</v>
      </c>
      <c r="E786" s="154"/>
      <c r="F786" s="154" t="s">
        <v>19</v>
      </c>
      <c r="G786" s="155"/>
      <c r="H786" s="168"/>
      <c r="I786" s="168"/>
      <c r="J786" s="168" t="s">
        <v>1028</v>
      </c>
      <c r="K786" s="168"/>
      <c r="L786" s="167"/>
      <c r="M786" s="40"/>
    </row>
    <row r="787" spans="2:13" ht="15.6">
      <c r="B787" s="475"/>
      <c r="C787" s="153" t="s">
        <v>1009</v>
      </c>
      <c r="D787" s="154" t="s">
        <v>22</v>
      </c>
      <c r="E787" s="154"/>
      <c r="F787" s="154"/>
      <c r="G787" s="155"/>
      <c r="H787" s="168" t="s">
        <v>19</v>
      </c>
      <c r="I787" s="168"/>
      <c r="J787" s="168" t="s">
        <v>1029</v>
      </c>
      <c r="K787" s="168" t="s">
        <v>104</v>
      </c>
      <c r="L787" s="167"/>
      <c r="M787" s="40"/>
    </row>
    <row r="788" spans="2:13" ht="15.6">
      <c r="B788" s="475"/>
      <c r="C788" s="153" t="s">
        <v>1009</v>
      </c>
      <c r="D788" s="154" t="s">
        <v>441</v>
      </c>
      <c r="E788" s="154"/>
      <c r="F788" s="154" t="s">
        <v>19</v>
      </c>
      <c r="G788" s="155"/>
      <c r="H788" s="168"/>
      <c r="I788" s="168"/>
      <c r="J788" s="168" t="s">
        <v>1030</v>
      </c>
      <c r="K788" s="168"/>
      <c r="L788" s="167"/>
      <c r="M788" s="40"/>
    </row>
    <row r="789" spans="2:13" ht="15.6">
      <c r="B789" s="475"/>
      <c r="C789" s="153" t="s">
        <v>1009</v>
      </c>
      <c r="D789" s="154" t="s">
        <v>42</v>
      </c>
      <c r="E789" s="154"/>
      <c r="F789" s="154" t="s">
        <v>19</v>
      </c>
      <c r="G789" s="155"/>
      <c r="H789" s="168"/>
      <c r="I789" s="168"/>
      <c r="J789" s="168" t="s">
        <v>1031</v>
      </c>
      <c r="K789" s="168"/>
      <c r="L789" s="167"/>
      <c r="M789" s="40"/>
    </row>
    <row r="790" spans="2:13" ht="15.6">
      <c r="B790" s="475"/>
      <c r="C790" s="153" t="s">
        <v>1009</v>
      </c>
      <c r="D790" s="154" t="s">
        <v>42</v>
      </c>
      <c r="E790" s="154"/>
      <c r="F790" s="154" t="s">
        <v>19</v>
      </c>
      <c r="G790" s="155"/>
      <c r="H790" s="168"/>
      <c r="I790" s="168"/>
      <c r="J790" s="168" t="s">
        <v>1031</v>
      </c>
      <c r="K790" s="168"/>
      <c r="L790" s="167"/>
      <c r="M790" s="40"/>
    </row>
    <row r="791" spans="2:13" ht="15.6">
      <c r="B791" s="475"/>
      <c r="C791" s="153" t="s">
        <v>1009</v>
      </c>
      <c r="D791" s="154" t="s">
        <v>22</v>
      </c>
      <c r="E791" s="154"/>
      <c r="F791" s="154"/>
      <c r="G791" s="155"/>
      <c r="H791" s="168" t="s">
        <v>19</v>
      </c>
      <c r="I791" s="168"/>
      <c r="J791" s="168" t="s">
        <v>1032</v>
      </c>
      <c r="K791" s="168" t="s">
        <v>104</v>
      </c>
      <c r="L791" s="167"/>
      <c r="M791" s="40"/>
    </row>
    <row r="792" spans="2:13" ht="15.6">
      <c r="B792" s="475"/>
      <c r="C792" s="153" t="s">
        <v>1009</v>
      </c>
      <c r="D792" s="154" t="s">
        <v>22</v>
      </c>
      <c r="E792" s="154"/>
      <c r="F792" s="154"/>
      <c r="G792" s="155"/>
      <c r="H792" s="168" t="s">
        <v>19</v>
      </c>
      <c r="I792" s="168"/>
      <c r="J792" s="168" t="s">
        <v>1033</v>
      </c>
      <c r="K792" s="168" t="s">
        <v>104</v>
      </c>
      <c r="L792" s="167"/>
      <c r="M792" s="40"/>
    </row>
    <row r="793" spans="2:13" ht="15.6">
      <c r="B793" s="475"/>
      <c r="C793" s="153" t="s">
        <v>1009</v>
      </c>
      <c r="D793" s="154" t="s">
        <v>32</v>
      </c>
      <c r="E793" s="154"/>
      <c r="F793" s="154" t="s">
        <v>19</v>
      </c>
      <c r="G793" s="155"/>
      <c r="H793" s="168"/>
      <c r="I793" s="168"/>
      <c r="J793" s="168" t="s">
        <v>1034</v>
      </c>
      <c r="K793" s="168"/>
      <c r="L793" s="167"/>
      <c r="M793" s="40"/>
    </row>
    <row r="794" spans="2:13" ht="15.6">
      <c r="B794" s="475"/>
      <c r="C794" s="153" t="s">
        <v>1009</v>
      </c>
      <c r="D794" s="154" t="s">
        <v>32</v>
      </c>
      <c r="E794" s="154"/>
      <c r="F794" s="154" t="s">
        <v>19</v>
      </c>
      <c r="G794" s="155"/>
      <c r="H794" s="168"/>
      <c r="I794" s="168"/>
      <c r="J794" s="168" t="s">
        <v>1034</v>
      </c>
      <c r="K794" s="168"/>
      <c r="L794" s="167"/>
      <c r="M794" s="40"/>
    </row>
    <row r="795" spans="2:13" ht="15.6">
      <c r="B795" s="475"/>
      <c r="C795" s="153" t="s">
        <v>1009</v>
      </c>
      <c r="D795" s="154" t="s">
        <v>34</v>
      </c>
      <c r="E795" s="154"/>
      <c r="F795" s="154" t="s">
        <v>19</v>
      </c>
      <c r="G795" s="155"/>
      <c r="H795" s="168"/>
      <c r="I795" s="168"/>
      <c r="J795" s="168" t="s">
        <v>1035</v>
      </c>
      <c r="K795" s="168"/>
      <c r="L795" s="167"/>
      <c r="M795" s="40"/>
    </row>
    <row r="796" spans="2:13" ht="15.6">
      <c r="B796" s="475"/>
      <c r="C796" s="153" t="s">
        <v>1009</v>
      </c>
      <c r="D796" s="154" t="s">
        <v>34</v>
      </c>
      <c r="E796" s="154"/>
      <c r="F796" s="154" t="s">
        <v>19</v>
      </c>
      <c r="G796" s="155"/>
      <c r="H796" s="168"/>
      <c r="I796" s="168"/>
      <c r="J796" s="168" t="s">
        <v>1035</v>
      </c>
      <c r="K796" s="168"/>
      <c r="L796" s="167"/>
      <c r="M796" s="40"/>
    </row>
    <row r="797" spans="2:13" ht="15.6">
      <c r="B797" s="475"/>
      <c r="C797" s="153" t="s">
        <v>1009</v>
      </c>
      <c r="D797" s="154" t="s">
        <v>1036</v>
      </c>
      <c r="E797" s="154"/>
      <c r="F797" s="154" t="s">
        <v>19</v>
      </c>
      <c r="G797" s="155"/>
      <c r="H797" s="168"/>
      <c r="I797" s="168"/>
      <c r="J797" s="168" t="s">
        <v>1037</v>
      </c>
      <c r="K797" s="168"/>
      <c r="L797" s="167"/>
      <c r="M797" s="40"/>
    </row>
    <row r="798" spans="2:13" ht="15.6">
      <c r="B798" s="475"/>
      <c r="C798" s="153" t="s">
        <v>1009</v>
      </c>
      <c r="D798" s="154" t="s">
        <v>1036</v>
      </c>
      <c r="E798" s="154"/>
      <c r="F798" s="154" t="s">
        <v>19</v>
      </c>
      <c r="G798" s="155"/>
      <c r="H798" s="168"/>
      <c r="I798" s="168"/>
      <c r="J798" s="168" t="s">
        <v>1037</v>
      </c>
      <c r="K798" s="168"/>
      <c r="L798" s="167"/>
      <c r="M798" s="40"/>
    </row>
    <row r="799" spans="2:13" ht="15.6">
      <c r="B799" s="475"/>
      <c r="C799" s="153" t="s">
        <v>1009</v>
      </c>
      <c r="D799" s="154" t="s">
        <v>22</v>
      </c>
      <c r="E799" s="154"/>
      <c r="F799" s="154"/>
      <c r="G799" s="155" t="s">
        <v>19</v>
      </c>
      <c r="H799" s="168"/>
      <c r="I799" s="168"/>
      <c r="J799" s="168" t="s">
        <v>1038</v>
      </c>
      <c r="K799" s="168"/>
      <c r="L799" s="167"/>
      <c r="M799" s="40"/>
    </row>
    <row r="800" spans="2:13" ht="15.6">
      <c r="B800" s="475"/>
      <c r="C800" s="153" t="s">
        <v>1009</v>
      </c>
      <c r="D800" s="154" t="s">
        <v>22</v>
      </c>
      <c r="E800" s="154"/>
      <c r="F800" s="154"/>
      <c r="G800" s="155" t="s">
        <v>19</v>
      </c>
      <c r="H800" s="168"/>
      <c r="I800" s="168"/>
      <c r="J800" s="168" t="s">
        <v>1038</v>
      </c>
      <c r="K800" s="168"/>
      <c r="L800" s="167"/>
      <c r="M800" s="40"/>
    </row>
    <row r="801" spans="2:13" ht="15.6">
      <c r="B801" s="475"/>
      <c r="C801" s="153" t="s">
        <v>1009</v>
      </c>
      <c r="D801" s="154" t="s">
        <v>135</v>
      </c>
      <c r="E801" s="154"/>
      <c r="F801" s="154" t="s">
        <v>19</v>
      </c>
      <c r="G801" s="155"/>
      <c r="H801" s="168"/>
      <c r="I801" s="168"/>
      <c r="J801" s="168" t="s">
        <v>1039</v>
      </c>
      <c r="K801" s="168"/>
      <c r="L801" s="167"/>
      <c r="M801" s="40"/>
    </row>
    <row r="802" spans="2:13" ht="15.6">
      <c r="B802" s="475"/>
      <c r="C802" s="153" t="s">
        <v>1009</v>
      </c>
      <c r="D802" s="154" t="s">
        <v>135</v>
      </c>
      <c r="E802" s="154"/>
      <c r="F802" s="154" t="s">
        <v>19</v>
      </c>
      <c r="G802" s="155"/>
      <c r="H802" s="168"/>
      <c r="I802" s="168"/>
      <c r="J802" s="168" t="s">
        <v>1039</v>
      </c>
      <c r="K802" s="168"/>
      <c r="L802" s="167"/>
      <c r="M802" s="40"/>
    </row>
    <row r="803" spans="2:13" ht="15.6">
      <c r="B803" s="475"/>
      <c r="C803" s="153" t="s">
        <v>1009</v>
      </c>
      <c r="D803" s="154" t="s">
        <v>22</v>
      </c>
      <c r="E803" s="154"/>
      <c r="F803" s="154"/>
      <c r="G803" s="155"/>
      <c r="H803" s="168" t="s">
        <v>19</v>
      </c>
      <c r="I803" s="168"/>
      <c r="J803" s="168" t="s">
        <v>1040</v>
      </c>
      <c r="K803" s="168" t="s">
        <v>104</v>
      </c>
      <c r="L803" s="167"/>
      <c r="M803" s="40"/>
    </row>
    <row r="804" spans="2:13" ht="15.6">
      <c r="B804" s="475"/>
      <c r="C804" s="153" t="s">
        <v>1009</v>
      </c>
      <c r="D804" s="154" t="s">
        <v>518</v>
      </c>
      <c r="E804" s="154"/>
      <c r="F804" s="154" t="s">
        <v>19</v>
      </c>
      <c r="G804" s="155"/>
      <c r="H804" s="168"/>
      <c r="I804" s="168"/>
      <c r="J804" s="168" t="s">
        <v>1041</v>
      </c>
      <c r="K804" s="168"/>
      <c r="L804" s="167"/>
      <c r="M804" s="40"/>
    </row>
    <row r="805" spans="2:13" ht="15.6">
      <c r="B805" s="475"/>
      <c r="C805" s="153" t="s">
        <v>1009</v>
      </c>
      <c r="D805" s="154" t="s">
        <v>518</v>
      </c>
      <c r="E805" s="154"/>
      <c r="F805" s="154" t="s">
        <v>19</v>
      </c>
      <c r="G805" s="155"/>
      <c r="H805" s="168"/>
      <c r="I805" s="168"/>
      <c r="J805" s="168" t="s">
        <v>1041</v>
      </c>
      <c r="K805" s="168"/>
      <c r="L805" s="167"/>
      <c r="M805" s="40"/>
    </row>
    <row r="806" spans="2:13" ht="15.6">
      <c r="B806" s="475"/>
      <c r="C806" s="153" t="s">
        <v>1009</v>
      </c>
      <c r="D806" s="154" t="s">
        <v>135</v>
      </c>
      <c r="E806" s="154"/>
      <c r="F806" s="154" t="s">
        <v>19</v>
      </c>
      <c r="G806" s="155"/>
      <c r="H806" s="168"/>
      <c r="I806" s="168"/>
      <c r="J806" s="168" t="s">
        <v>1042</v>
      </c>
      <c r="K806" s="168"/>
      <c r="L806" s="167"/>
      <c r="M806" s="40"/>
    </row>
    <row r="807" spans="2:13" ht="15.6">
      <c r="B807" s="475"/>
      <c r="C807" s="153" t="s">
        <v>1009</v>
      </c>
      <c r="D807" s="154" t="s">
        <v>135</v>
      </c>
      <c r="E807" s="154"/>
      <c r="F807" s="154" t="s">
        <v>19</v>
      </c>
      <c r="G807" s="155"/>
      <c r="H807" s="168"/>
      <c r="I807" s="168"/>
      <c r="J807" s="168" t="s">
        <v>1042</v>
      </c>
      <c r="K807" s="168"/>
      <c r="L807" s="167"/>
      <c r="M807" s="40"/>
    </row>
    <row r="808" spans="2:13" ht="15.6">
      <c r="B808" s="475"/>
      <c r="C808" s="153" t="s">
        <v>1009</v>
      </c>
      <c r="D808" s="154" t="s">
        <v>1036</v>
      </c>
      <c r="E808" s="154"/>
      <c r="F808" s="154" t="s">
        <v>19</v>
      </c>
      <c r="G808" s="155"/>
      <c r="H808" s="168"/>
      <c r="I808" s="168"/>
      <c r="J808" s="168" t="s">
        <v>1043</v>
      </c>
      <c r="K808" s="168"/>
      <c r="L808" s="167"/>
      <c r="M808" s="40"/>
    </row>
    <row r="809" spans="2:13" ht="15.6">
      <c r="B809" s="475"/>
      <c r="C809" s="153" t="s">
        <v>1009</v>
      </c>
      <c r="D809" s="154" t="s">
        <v>1036</v>
      </c>
      <c r="E809" s="154"/>
      <c r="F809" s="154" t="s">
        <v>19</v>
      </c>
      <c r="G809" s="155"/>
      <c r="H809" s="168"/>
      <c r="I809" s="168"/>
      <c r="J809" s="168" t="s">
        <v>1043</v>
      </c>
      <c r="K809" s="168"/>
      <c r="L809" s="167"/>
      <c r="M809" s="40"/>
    </row>
    <row r="810" spans="2:13" ht="15.6">
      <c r="B810" s="475"/>
      <c r="C810" s="153" t="s">
        <v>1009</v>
      </c>
      <c r="D810" s="154" t="s">
        <v>22</v>
      </c>
      <c r="E810" s="154"/>
      <c r="F810" s="154"/>
      <c r="G810" s="155" t="s">
        <v>19</v>
      </c>
      <c r="H810" s="168"/>
      <c r="I810" s="168"/>
      <c r="J810" s="168" t="s">
        <v>1044</v>
      </c>
      <c r="K810" s="168"/>
      <c r="L810" s="167"/>
      <c r="M810" s="40"/>
    </row>
    <row r="811" spans="2:13" ht="15.6">
      <c r="B811" s="475"/>
      <c r="C811" s="153" t="s">
        <v>1009</v>
      </c>
      <c r="D811" s="154" t="s">
        <v>32</v>
      </c>
      <c r="E811" s="154"/>
      <c r="F811" s="154" t="s">
        <v>19</v>
      </c>
      <c r="G811" s="155"/>
      <c r="H811" s="168"/>
      <c r="I811" s="168"/>
      <c r="J811" s="168" t="s">
        <v>1045</v>
      </c>
      <c r="K811" s="168"/>
      <c r="L811" s="167"/>
      <c r="M811" s="40"/>
    </row>
    <row r="812" spans="2:13" ht="15.6">
      <c r="B812" s="475"/>
      <c r="C812" s="153" t="s">
        <v>1009</v>
      </c>
      <c r="D812" s="154" t="s">
        <v>32</v>
      </c>
      <c r="E812" s="154"/>
      <c r="F812" s="154" t="s">
        <v>19</v>
      </c>
      <c r="G812" s="155"/>
      <c r="H812" s="168"/>
      <c r="I812" s="168"/>
      <c r="J812" s="168" t="s">
        <v>1045</v>
      </c>
      <c r="K812" s="168"/>
      <c r="L812" s="167"/>
      <c r="M812" s="40"/>
    </row>
    <row r="813" spans="2:13" ht="15.6">
      <c r="B813" s="475"/>
      <c r="C813" s="153" t="s">
        <v>1009</v>
      </c>
      <c r="D813" s="154" t="s">
        <v>1036</v>
      </c>
      <c r="E813" s="154"/>
      <c r="F813" s="154" t="s">
        <v>19</v>
      </c>
      <c r="G813" s="155"/>
      <c r="H813" s="168"/>
      <c r="I813" s="168"/>
      <c r="J813" s="168" t="s">
        <v>1046</v>
      </c>
      <c r="K813" s="168"/>
      <c r="L813" s="167"/>
      <c r="M813" s="40"/>
    </row>
    <row r="814" spans="2:13" ht="15.6">
      <c r="B814" s="475"/>
      <c r="C814" s="153" t="s">
        <v>1009</v>
      </c>
      <c r="D814" s="154" t="s">
        <v>991</v>
      </c>
      <c r="E814" s="154"/>
      <c r="F814" s="154"/>
      <c r="G814" s="155"/>
      <c r="H814" s="168" t="s">
        <v>19</v>
      </c>
      <c r="I814" s="168"/>
      <c r="J814" s="168" t="s">
        <v>1044</v>
      </c>
      <c r="K814" s="168" t="s">
        <v>104</v>
      </c>
      <c r="L814" s="167"/>
      <c r="M814" s="40"/>
    </row>
    <row r="815" spans="2:13" ht="15.95" thickBot="1">
      <c r="B815" s="475"/>
      <c r="C815" s="153" t="s">
        <v>1009</v>
      </c>
      <c r="D815" s="154" t="s">
        <v>991</v>
      </c>
      <c r="E815" s="156"/>
      <c r="F815" s="156"/>
      <c r="G815" s="157"/>
      <c r="H815" s="171" t="s">
        <v>19</v>
      </c>
      <c r="I815" s="171"/>
      <c r="J815" s="168" t="s">
        <v>1044</v>
      </c>
      <c r="K815" s="168" t="s">
        <v>104</v>
      </c>
      <c r="L815" s="167"/>
      <c r="M815" s="40"/>
    </row>
    <row r="816" spans="2:13" ht="20.45" thickBot="1">
      <c r="B816" s="58"/>
      <c r="C816" s="59" t="s">
        <v>494</v>
      </c>
      <c r="D816" s="461"/>
      <c r="E816" s="54"/>
      <c r="F816" s="54">
        <f>COUNTIF(F767:F815,"x")</f>
        <v>33</v>
      </c>
      <c r="G816" s="54">
        <f>COUNTIF(G767:G815,"x")</f>
        <v>3</v>
      </c>
      <c r="H816" s="54">
        <f>COUNTIF(H767:H815,"x")</f>
        <v>13</v>
      </c>
      <c r="I816" s="54">
        <f>COUNTIF(I767:I815,"x")</f>
        <v>0</v>
      </c>
      <c r="J816" s="60"/>
      <c r="K816" s="60"/>
      <c r="L816" s="61"/>
      <c r="M816" s="55">
        <f>SUM(F816:I816)</f>
        <v>49</v>
      </c>
    </row>
    <row r="817" spans="2:13" ht="15.6">
      <c r="B817" s="472" t="s">
        <v>338</v>
      </c>
      <c r="C817" s="153" t="s">
        <v>1047</v>
      </c>
      <c r="D817" s="153" t="s">
        <v>441</v>
      </c>
      <c r="E817" s="153"/>
      <c r="F817" s="153"/>
      <c r="G817" s="165" t="s">
        <v>19</v>
      </c>
      <c r="H817" s="153"/>
      <c r="I817" s="153"/>
      <c r="J817" s="153" t="s">
        <v>1048</v>
      </c>
      <c r="K817" s="153"/>
      <c r="L817" s="166"/>
      <c r="M817" s="40"/>
    </row>
    <row r="818" spans="2:13" ht="15.6">
      <c r="B818" s="472"/>
      <c r="C818" s="153" t="s">
        <v>1047</v>
      </c>
      <c r="D818" s="154" t="s">
        <v>1049</v>
      </c>
      <c r="E818" s="154"/>
      <c r="F818" s="154"/>
      <c r="G818" s="155" t="s">
        <v>19</v>
      </c>
      <c r="H818" s="154"/>
      <c r="I818" s="154"/>
      <c r="J818" s="154" t="s">
        <v>1050</v>
      </c>
      <c r="K818" s="154"/>
      <c r="L818" s="167"/>
      <c r="M818" s="40"/>
    </row>
    <row r="819" spans="2:13" ht="15.6">
      <c r="B819" s="472"/>
      <c r="C819" s="153" t="s">
        <v>1047</v>
      </c>
      <c r="D819" s="154" t="s">
        <v>374</v>
      </c>
      <c r="E819" s="154"/>
      <c r="F819" s="154" t="s">
        <v>19</v>
      </c>
      <c r="G819" s="155"/>
      <c r="H819" s="154"/>
      <c r="I819" s="154"/>
      <c r="J819" s="154" t="s">
        <v>1051</v>
      </c>
      <c r="K819" s="154"/>
      <c r="L819" s="167"/>
      <c r="M819" s="40"/>
    </row>
    <row r="820" spans="2:13" ht="15.6">
      <c r="B820" s="472"/>
      <c r="C820" s="153" t="s">
        <v>1047</v>
      </c>
      <c r="D820" s="154" t="s">
        <v>1052</v>
      </c>
      <c r="E820" s="154"/>
      <c r="F820" s="154"/>
      <c r="G820" s="155" t="s">
        <v>19</v>
      </c>
      <c r="H820" s="154"/>
      <c r="I820" s="154"/>
      <c r="J820" s="154" t="s">
        <v>1053</v>
      </c>
      <c r="K820" s="154"/>
      <c r="L820" s="167"/>
      <c r="M820" s="40"/>
    </row>
    <row r="821" spans="2:13" ht="15.6">
      <c r="B821" s="472"/>
      <c r="C821" s="153" t="s">
        <v>1047</v>
      </c>
      <c r="D821" s="154" t="s">
        <v>441</v>
      </c>
      <c r="E821" s="154"/>
      <c r="F821" s="154"/>
      <c r="G821" s="155" t="s">
        <v>19</v>
      </c>
      <c r="H821" s="154"/>
      <c r="I821" s="154"/>
      <c r="J821" s="154" t="s">
        <v>1054</v>
      </c>
      <c r="K821" s="154"/>
      <c r="L821" s="167"/>
      <c r="M821" s="40"/>
    </row>
    <row r="822" spans="2:13" ht="15.6">
      <c r="B822" s="472"/>
      <c r="C822" s="153" t="s">
        <v>1047</v>
      </c>
      <c r="D822" s="154" t="s">
        <v>22</v>
      </c>
      <c r="E822" s="154"/>
      <c r="F822" s="154"/>
      <c r="G822" s="155" t="s">
        <v>19</v>
      </c>
      <c r="H822" s="168"/>
      <c r="I822" s="168"/>
      <c r="J822" s="154" t="s">
        <v>1055</v>
      </c>
      <c r="K822" s="168"/>
      <c r="L822" s="167"/>
      <c r="M822" s="40"/>
    </row>
    <row r="823" spans="2:13" ht="15.6">
      <c r="B823" s="472"/>
      <c r="C823" s="153" t="s">
        <v>1047</v>
      </c>
      <c r="D823" s="154" t="s">
        <v>1056</v>
      </c>
      <c r="E823" s="154"/>
      <c r="F823" s="154"/>
      <c r="G823" s="155" t="s">
        <v>19</v>
      </c>
      <c r="H823" s="154"/>
      <c r="I823" s="154"/>
      <c r="J823" s="154" t="s">
        <v>1057</v>
      </c>
      <c r="K823" s="168"/>
      <c r="L823" s="167"/>
      <c r="M823" s="40"/>
    </row>
    <row r="824" spans="2:13" ht="15.6">
      <c r="B824" s="472"/>
      <c r="C824" s="153" t="s">
        <v>1047</v>
      </c>
      <c r="D824" s="154" t="s">
        <v>135</v>
      </c>
      <c r="E824" s="154"/>
      <c r="F824" s="154"/>
      <c r="G824" s="155" t="s">
        <v>19</v>
      </c>
      <c r="H824" s="168"/>
      <c r="I824" s="168"/>
      <c r="J824" s="154" t="s">
        <v>1058</v>
      </c>
      <c r="K824" s="168"/>
      <c r="L824" s="167"/>
      <c r="M824" s="40"/>
    </row>
    <row r="825" spans="2:13" ht="15.6">
      <c r="B825" s="472"/>
      <c r="C825" s="153" t="s">
        <v>1047</v>
      </c>
      <c r="D825" s="154" t="s">
        <v>135</v>
      </c>
      <c r="E825" s="154"/>
      <c r="F825" s="154"/>
      <c r="G825" s="155" t="s">
        <v>19</v>
      </c>
      <c r="H825" s="168"/>
      <c r="I825" s="168"/>
      <c r="J825" s="168" t="s">
        <v>1058</v>
      </c>
      <c r="K825" s="168"/>
      <c r="L825" s="167"/>
      <c r="M825" s="40"/>
    </row>
    <row r="826" spans="2:13" ht="15.6">
      <c r="B826" s="472"/>
      <c r="C826" s="153" t="s">
        <v>1047</v>
      </c>
      <c r="D826" s="154" t="s">
        <v>135</v>
      </c>
      <c r="E826" s="154"/>
      <c r="F826" s="154"/>
      <c r="G826" s="155" t="s">
        <v>19</v>
      </c>
      <c r="H826" s="168"/>
      <c r="I826" s="168"/>
      <c r="J826" s="168" t="s">
        <v>1059</v>
      </c>
      <c r="K826" s="168"/>
      <c r="L826" s="167"/>
      <c r="M826" s="40"/>
    </row>
    <row r="827" spans="2:13" ht="15.6">
      <c r="B827" s="472"/>
      <c r="C827" s="153" t="s">
        <v>1047</v>
      </c>
      <c r="D827" s="154" t="s">
        <v>374</v>
      </c>
      <c r="E827" s="154"/>
      <c r="F827" s="154" t="s">
        <v>19</v>
      </c>
      <c r="G827" s="155"/>
      <c r="H827" s="168"/>
      <c r="I827" s="168"/>
      <c r="J827" s="168" t="s">
        <v>1060</v>
      </c>
      <c r="K827" s="168"/>
      <c r="L827" s="167"/>
      <c r="M827" s="40"/>
    </row>
    <row r="828" spans="2:13" ht="15.6">
      <c r="B828" s="472"/>
      <c r="C828" s="153" t="s">
        <v>1047</v>
      </c>
      <c r="D828" s="154" t="s">
        <v>22</v>
      </c>
      <c r="E828" s="154"/>
      <c r="F828" s="154"/>
      <c r="G828" s="155" t="s">
        <v>19</v>
      </c>
      <c r="H828" s="168"/>
      <c r="I828" s="168"/>
      <c r="J828" s="168" t="s">
        <v>1061</v>
      </c>
      <c r="K828" s="168"/>
      <c r="L828" s="167"/>
      <c r="M828" s="40"/>
    </row>
    <row r="829" spans="2:13" ht="15.6">
      <c r="B829" s="472"/>
      <c r="C829" s="153" t="s">
        <v>1047</v>
      </c>
      <c r="D829" s="154" t="s">
        <v>1062</v>
      </c>
      <c r="E829" s="154"/>
      <c r="F829" s="154" t="s">
        <v>19</v>
      </c>
      <c r="G829" s="155"/>
      <c r="H829" s="168"/>
      <c r="I829" s="168"/>
      <c r="J829" s="168" t="s">
        <v>1063</v>
      </c>
      <c r="K829" s="168"/>
      <c r="L829" s="167"/>
      <c r="M829" s="40"/>
    </row>
    <row r="830" spans="2:13" ht="15.6">
      <c r="B830" s="472"/>
      <c r="C830" s="153" t="s">
        <v>1047</v>
      </c>
      <c r="D830" s="154" t="s">
        <v>1064</v>
      </c>
      <c r="E830" s="154"/>
      <c r="F830" s="154" t="s">
        <v>19</v>
      </c>
      <c r="G830" s="155"/>
      <c r="H830" s="154"/>
      <c r="I830" s="154"/>
      <c r="J830" s="154" t="s">
        <v>1065</v>
      </c>
      <c r="K830" s="154"/>
      <c r="L830" s="167"/>
      <c r="M830" s="40"/>
    </row>
    <row r="831" spans="2:13" ht="15.6">
      <c r="B831" s="472"/>
      <c r="C831" s="153" t="s">
        <v>1047</v>
      </c>
      <c r="D831" s="154" t="s">
        <v>422</v>
      </c>
      <c r="E831" s="154"/>
      <c r="F831" s="154" t="s">
        <v>19</v>
      </c>
      <c r="G831" s="155"/>
      <c r="H831" s="154"/>
      <c r="I831" s="154"/>
      <c r="J831" s="154" t="s">
        <v>1066</v>
      </c>
      <c r="K831" s="154"/>
      <c r="L831" s="167"/>
      <c r="M831" s="40"/>
    </row>
    <row r="832" spans="2:13" ht="15.6">
      <c r="B832" s="472"/>
      <c r="C832" s="153" t="s">
        <v>1047</v>
      </c>
      <c r="D832" s="154" t="s">
        <v>1067</v>
      </c>
      <c r="E832" s="154"/>
      <c r="F832" s="154" t="s">
        <v>19</v>
      </c>
      <c r="G832" s="155"/>
      <c r="H832" s="168"/>
      <c r="I832" s="168"/>
      <c r="J832" s="168" t="s">
        <v>1068</v>
      </c>
      <c r="K832" s="168"/>
      <c r="L832" s="167"/>
      <c r="M832" s="40"/>
    </row>
    <row r="833" spans="2:13" ht="15.6">
      <c r="B833" s="472"/>
      <c r="C833" s="153" t="s">
        <v>1047</v>
      </c>
      <c r="D833" s="154" t="s">
        <v>441</v>
      </c>
      <c r="E833" s="154"/>
      <c r="F833" s="154" t="s">
        <v>19</v>
      </c>
      <c r="G833" s="155"/>
      <c r="H833" s="168"/>
      <c r="I833" s="168"/>
      <c r="J833" s="168" t="s">
        <v>1069</v>
      </c>
      <c r="K833" s="168"/>
      <c r="L833" s="167"/>
      <c r="M833" s="40"/>
    </row>
    <row r="834" spans="2:13" ht="15.6">
      <c r="B834" s="472"/>
      <c r="C834" s="153" t="s">
        <v>1047</v>
      </c>
      <c r="D834" s="154" t="s">
        <v>1070</v>
      </c>
      <c r="E834" s="154"/>
      <c r="F834" s="154"/>
      <c r="G834" s="155" t="s">
        <v>19</v>
      </c>
      <c r="H834" s="168"/>
      <c r="I834" s="168"/>
      <c r="J834" s="168" t="s">
        <v>1071</v>
      </c>
      <c r="K834" s="168"/>
      <c r="L834" s="167"/>
      <c r="M834" s="40"/>
    </row>
    <row r="835" spans="2:13" ht="15.95" thickBot="1">
      <c r="B835" s="472"/>
      <c r="C835" s="153" t="s">
        <v>1047</v>
      </c>
      <c r="D835" s="154" t="s">
        <v>1072</v>
      </c>
      <c r="E835" s="154"/>
      <c r="F835" s="154"/>
      <c r="G835" s="155" t="s">
        <v>19</v>
      </c>
      <c r="H835" s="168"/>
      <c r="I835" s="168"/>
      <c r="J835" s="168" t="s">
        <v>1073</v>
      </c>
      <c r="K835" s="168"/>
      <c r="L835" s="167"/>
      <c r="M835" s="40"/>
    </row>
    <row r="836" spans="2:13" ht="20.45" thickBot="1">
      <c r="B836" s="58"/>
      <c r="C836" s="59" t="s">
        <v>1074</v>
      </c>
      <c r="D836" s="461"/>
      <c r="E836" s="54"/>
      <c r="F836" s="54">
        <f>COUNTIF(F817:F835,"x")</f>
        <v>7</v>
      </c>
      <c r="G836" s="54">
        <f>COUNTIF(G817:G835,"x")</f>
        <v>12</v>
      </c>
      <c r="H836" s="54">
        <f>COUNTIF(H817:H835,"x")</f>
        <v>0</v>
      </c>
      <c r="I836" s="54">
        <f>COUNTIF(I817:I835,"x")</f>
        <v>0</v>
      </c>
      <c r="J836" s="60"/>
      <c r="K836" s="60"/>
      <c r="L836" s="61"/>
      <c r="M836" s="55">
        <f>SUM(F836:I836)</f>
        <v>19</v>
      </c>
    </row>
    <row r="837" spans="2:13" ht="15.95" thickBot="1">
      <c r="B837" s="172" t="s">
        <v>1075</v>
      </c>
      <c r="C837" s="153" t="s">
        <v>1076</v>
      </c>
      <c r="D837" s="154" t="s">
        <v>441</v>
      </c>
      <c r="E837" s="154"/>
      <c r="F837" s="154" t="s">
        <v>19</v>
      </c>
      <c r="G837" s="155"/>
      <c r="H837" s="168"/>
      <c r="I837" s="168"/>
      <c r="J837" s="168" t="s">
        <v>1077</v>
      </c>
      <c r="K837" s="168"/>
      <c r="L837" s="167"/>
      <c r="M837" s="41"/>
    </row>
    <row r="838" spans="2:13" ht="20.45" thickBot="1">
      <c r="B838" s="62"/>
      <c r="C838" s="59" t="s">
        <v>1078</v>
      </c>
      <c r="D838" s="461"/>
      <c r="E838" s="54"/>
      <c r="F838" s="54">
        <f>COUNTIF(F837,"x")</f>
        <v>1</v>
      </c>
      <c r="G838" s="54">
        <f t="shared" ref="G838:I838" si="2">COUNTIF(G837,"x")</f>
        <v>0</v>
      </c>
      <c r="H838" s="54">
        <f t="shared" si="2"/>
        <v>0</v>
      </c>
      <c r="I838" s="54">
        <f t="shared" si="2"/>
        <v>0</v>
      </c>
      <c r="J838" s="60"/>
      <c r="K838" s="60"/>
      <c r="L838" s="61"/>
      <c r="M838" s="55">
        <f>SUM(F838:I838)</f>
        <v>1</v>
      </c>
    </row>
  </sheetData>
  <mergeCells count="24">
    <mergeCell ref="B415:B498"/>
    <mergeCell ref="B408:B413"/>
    <mergeCell ref="B8:B34"/>
    <mergeCell ref="B36:B57"/>
    <mergeCell ref="B59:B86"/>
    <mergeCell ref="B88:B112"/>
    <mergeCell ref="B114:B144"/>
    <mergeCell ref="B146:B193"/>
    <mergeCell ref="B817:B835"/>
    <mergeCell ref="B2:L4"/>
    <mergeCell ref="B725:B765"/>
    <mergeCell ref="C415:L415"/>
    <mergeCell ref="C259:L259"/>
    <mergeCell ref="B6:L6"/>
    <mergeCell ref="B500:B625"/>
    <mergeCell ref="B627:B687"/>
    <mergeCell ref="B690:B723"/>
    <mergeCell ref="B767:B815"/>
    <mergeCell ref="B195:B241"/>
    <mergeCell ref="B243:B257"/>
    <mergeCell ref="B260:B303"/>
    <mergeCell ref="B305:B363"/>
    <mergeCell ref="C689:L689"/>
    <mergeCell ref="B365:B40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workbookViewId="0">
      <selection activeCell="B1" sqref="B1"/>
    </sheetView>
  </sheetViews>
  <sheetFormatPr defaultColWidth="11.42578125" defaultRowHeight="14.45"/>
  <cols>
    <col min="1" max="1" width="12.42578125" customWidth="1"/>
    <col min="2" max="2" width="48" customWidth="1"/>
    <col min="3" max="3" width="53.140625" style="1" customWidth="1"/>
    <col min="4" max="4" width="22" customWidth="1"/>
    <col min="5" max="5" width="19.5703125" customWidth="1"/>
    <col min="6" max="6" width="24.85546875" customWidth="1"/>
    <col min="7" max="7" width="27.7109375" customWidth="1"/>
    <col min="8" max="8" width="42.28515625" customWidth="1"/>
    <col min="9" max="9" width="29.28515625" customWidth="1"/>
    <col min="10" max="10" width="18.28515625" customWidth="1"/>
    <col min="11" max="11" width="29" customWidth="1"/>
  </cols>
  <sheetData>
    <row r="1" spans="1:12" ht="25.5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24.95">
      <c r="A2" s="5"/>
      <c r="B2" s="496" t="s">
        <v>1079</v>
      </c>
      <c r="C2" s="497"/>
      <c r="D2" s="497"/>
      <c r="E2" s="497"/>
      <c r="F2" s="497"/>
      <c r="G2" s="497"/>
      <c r="H2" s="497"/>
      <c r="I2" s="497"/>
      <c r="J2" s="498"/>
      <c r="K2" s="5"/>
    </row>
    <row r="3" spans="1:12" ht="24.95">
      <c r="A3" s="5"/>
      <c r="B3" s="499"/>
      <c r="C3" s="500"/>
      <c r="D3" s="500"/>
      <c r="E3" s="500"/>
      <c r="F3" s="500"/>
      <c r="G3" s="500"/>
      <c r="H3" s="500"/>
      <c r="I3" s="500"/>
      <c r="J3" s="501"/>
      <c r="K3" s="5"/>
    </row>
    <row r="4" spans="1:12" ht="15" thickBot="1">
      <c r="A4" s="2"/>
      <c r="B4" s="502"/>
      <c r="C4" s="503"/>
      <c r="D4" s="503"/>
      <c r="E4" s="503"/>
      <c r="F4" s="503"/>
      <c r="G4" s="503"/>
      <c r="H4" s="503"/>
      <c r="I4" s="503"/>
      <c r="J4" s="504"/>
    </row>
    <row r="5" spans="1:12">
      <c r="A5" s="2"/>
      <c r="B5" s="3"/>
      <c r="C5" s="3"/>
      <c r="D5" s="2"/>
      <c r="E5" s="2"/>
      <c r="F5" s="2"/>
      <c r="G5" s="2"/>
      <c r="H5" s="2"/>
      <c r="I5" s="2"/>
      <c r="J5" s="2"/>
    </row>
    <row r="6" spans="1:12" ht="20.45" thickBo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455" t="s">
        <v>4</v>
      </c>
    </row>
    <row r="7" spans="1:12" ht="54.6" thickBot="1">
      <c r="A7" s="9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1080</v>
      </c>
      <c r="J7" s="10" t="s">
        <v>14</v>
      </c>
      <c r="K7" s="10" t="s">
        <v>15</v>
      </c>
      <c r="L7" s="456">
        <f>SUM(L8:L28)</f>
        <v>20</v>
      </c>
    </row>
    <row r="8" spans="1:12" ht="18.600000000000001">
      <c r="A8" s="505" t="s">
        <v>253</v>
      </c>
      <c r="B8" s="11" t="s">
        <v>1081</v>
      </c>
      <c r="C8" s="12" t="s">
        <v>22</v>
      </c>
      <c r="D8" s="11"/>
      <c r="E8" s="11"/>
      <c r="F8" s="14" t="s">
        <v>19</v>
      </c>
      <c r="G8" s="11"/>
      <c r="H8" s="11"/>
      <c r="I8" s="11" t="s">
        <v>1082</v>
      </c>
      <c r="J8" s="11"/>
      <c r="K8" s="6"/>
      <c r="L8" s="8"/>
    </row>
    <row r="9" spans="1:12" ht="18.600000000000001">
      <c r="A9" s="506"/>
      <c r="B9" s="11" t="s">
        <v>1081</v>
      </c>
      <c r="C9" s="12" t="s">
        <v>22</v>
      </c>
      <c r="D9" s="12"/>
      <c r="E9" s="12"/>
      <c r="F9" s="14" t="s">
        <v>19</v>
      </c>
      <c r="G9" s="12"/>
      <c r="H9" s="12"/>
      <c r="I9" s="11" t="s">
        <v>1082</v>
      </c>
      <c r="J9" s="12"/>
      <c r="K9" s="7"/>
      <c r="L9" s="8"/>
    </row>
    <row r="10" spans="1:12" ht="18.600000000000001">
      <c r="A10" s="506"/>
      <c r="B10" s="11" t="s">
        <v>1081</v>
      </c>
      <c r="C10" s="12" t="s">
        <v>256</v>
      </c>
      <c r="D10" s="12"/>
      <c r="E10" s="14" t="s">
        <v>19</v>
      </c>
      <c r="F10" s="12"/>
      <c r="G10" s="36"/>
      <c r="H10" s="12"/>
      <c r="I10" s="11" t="s">
        <v>1083</v>
      </c>
      <c r="J10" s="12"/>
      <c r="K10" s="7"/>
      <c r="L10" s="8"/>
    </row>
    <row r="11" spans="1:12" ht="18.600000000000001">
      <c r="A11" s="506"/>
      <c r="B11" s="11" t="s">
        <v>1081</v>
      </c>
      <c r="C11" s="12" t="s">
        <v>1084</v>
      </c>
      <c r="D11" s="12"/>
      <c r="E11" s="14" t="s">
        <v>19</v>
      </c>
      <c r="F11" s="15"/>
      <c r="G11" s="36"/>
      <c r="H11" s="12"/>
      <c r="I11" s="11" t="s">
        <v>1085</v>
      </c>
      <c r="J11" s="12"/>
      <c r="K11" s="7"/>
      <c r="L11" s="8"/>
    </row>
    <row r="12" spans="1:12" ht="18.600000000000001">
      <c r="A12" s="506"/>
      <c r="B12" s="11" t="s">
        <v>1081</v>
      </c>
      <c r="C12" s="12" t="s">
        <v>131</v>
      </c>
      <c r="D12" s="12"/>
      <c r="E12" s="14" t="s">
        <v>19</v>
      </c>
      <c r="F12" s="15"/>
      <c r="G12" s="12"/>
      <c r="H12" s="12"/>
      <c r="I12" s="11" t="s">
        <v>1086</v>
      </c>
      <c r="J12" s="12"/>
      <c r="K12" s="7"/>
      <c r="L12" s="8"/>
    </row>
    <row r="13" spans="1:12" ht="18.600000000000001">
      <c r="A13" s="506"/>
      <c r="B13" s="11" t="s">
        <v>1081</v>
      </c>
      <c r="C13" s="12" t="s">
        <v>658</v>
      </c>
      <c r="D13" s="12"/>
      <c r="E13" s="12" t="s">
        <v>19</v>
      </c>
      <c r="F13" s="15"/>
      <c r="G13" s="12"/>
      <c r="H13" s="31"/>
      <c r="I13" s="11" t="s">
        <v>1087</v>
      </c>
      <c r="J13" s="12"/>
      <c r="K13" s="7"/>
      <c r="L13" s="8"/>
    </row>
    <row r="14" spans="1:12" ht="18.600000000000001">
      <c r="A14" s="506"/>
      <c r="B14" s="11" t="s">
        <v>1081</v>
      </c>
      <c r="C14" s="12" t="s">
        <v>584</v>
      </c>
      <c r="D14" s="12"/>
      <c r="E14" s="12" t="s">
        <v>19</v>
      </c>
      <c r="F14" s="15"/>
      <c r="G14" s="12"/>
      <c r="H14" s="12"/>
      <c r="I14" s="11" t="s">
        <v>1088</v>
      </c>
      <c r="J14" s="12"/>
      <c r="K14" s="7"/>
      <c r="L14" s="8"/>
    </row>
    <row r="15" spans="1:12" ht="18.600000000000001">
      <c r="A15" s="506"/>
      <c r="B15" s="11" t="s">
        <v>1081</v>
      </c>
      <c r="C15" s="12" t="s">
        <v>381</v>
      </c>
      <c r="D15" s="12"/>
      <c r="E15" s="12" t="s">
        <v>19</v>
      </c>
      <c r="F15" s="15"/>
      <c r="G15" s="12"/>
      <c r="H15" s="31"/>
      <c r="I15" s="11" t="s">
        <v>1089</v>
      </c>
      <c r="J15" s="12"/>
      <c r="K15" s="7"/>
      <c r="L15" s="8"/>
    </row>
    <row r="16" spans="1:12" ht="18.600000000000001">
      <c r="A16" s="506"/>
      <c r="B16" s="11" t="s">
        <v>1081</v>
      </c>
      <c r="C16" s="12" t="s">
        <v>1090</v>
      </c>
      <c r="D16" s="12"/>
      <c r="E16" s="12" t="s">
        <v>19</v>
      </c>
      <c r="F16" s="15"/>
      <c r="G16" s="12"/>
      <c r="H16" s="31"/>
      <c r="I16" s="11" t="s">
        <v>1088</v>
      </c>
      <c r="J16" s="31"/>
      <c r="K16" s="7"/>
      <c r="L16" s="8"/>
    </row>
    <row r="17" spans="1:12" ht="18.600000000000001">
      <c r="A17" s="506"/>
      <c r="B17" s="12" t="s">
        <v>1091</v>
      </c>
      <c r="C17" s="12" t="s">
        <v>1092</v>
      </c>
      <c r="D17" s="12"/>
      <c r="E17" s="12"/>
      <c r="F17" s="15" t="s">
        <v>108</v>
      </c>
      <c r="G17" s="12"/>
      <c r="H17" s="31"/>
      <c r="I17" s="11" t="s">
        <v>1093</v>
      </c>
      <c r="J17" s="31"/>
      <c r="K17" s="7"/>
      <c r="L17" s="8"/>
    </row>
    <row r="18" spans="1:12" ht="18.600000000000001">
      <c r="A18" s="506"/>
      <c r="B18" s="12" t="s">
        <v>1091</v>
      </c>
      <c r="C18" s="12" t="s">
        <v>1094</v>
      </c>
      <c r="D18" s="12"/>
      <c r="E18" s="14"/>
      <c r="F18" s="15" t="s">
        <v>19</v>
      </c>
      <c r="G18" s="31"/>
      <c r="H18" s="31"/>
      <c r="I18" s="11" t="s">
        <v>1095</v>
      </c>
      <c r="J18" s="31"/>
      <c r="K18" s="7"/>
      <c r="L18" s="8"/>
    </row>
    <row r="19" spans="1:12" ht="18.600000000000001">
      <c r="A19" s="506"/>
      <c r="B19" s="12" t="s">
        <v>1091</v>
      </c>
      <c r="C19" s="12" t="s">
        <v>1096</v>
      </c>
      <c r="D19" s="12"/>
      <c r="E19" s="14" t="s">
        <v>19</v>
      </c>
      <c r="F19" s="15"/>
      <c r="G19" s="31"/>
      <c r="H19" s="31"/>
      <c r="I19" s="11" t="s">
        <v>1097</v>
      </c>
      <c r="J19" s="31"/>
      <c r="K19" s="7"/>
      <c r="L19" s="8"/>
    </row>
    <row r="20" spans="1:12" ht="18.600000000000001">
      <c r="A20" s="506"/>
      <c r="B20" s="12" t="s">
        <v>1091</v>
      </c>
      <c r="C20" s="12" t="s">
        <v>1098</v>
      </c>
      <c r="D20" s="12"/>
      <c r="E20" s="14"/>
      <c r="F20" s="15" t="s">
        <v>19</v>
      </c>
      <c r="G20" s="31"/>
      <c r="H20" s="31"/>
      <c r="I20" s="11" t="s">
        <v>1099</v>
      </c>
      <c r="J20" s="31"/>
      <c r="K20" s="7"/>
      <c r="L20" s="8"/>
    </row>
    <row r="21" spans="1:12" ht="18.600000000000001">
      <c r="A21" s="506"/>
      <c r="B21" s="12" t="s">
        <v>1091</v>
      </c>
      <c r="C21" s="32" t="s">
        <v>1100</v>
      </c>
      <c r="D21" s="12"/>
      <c r="E21" s="14" t="s">
        <v>19</v>
      </c>
      <c r="F21" s="15"/>
      <c r="G21" s="31"/>
      <c r="H21" s="31"/>
      <c r="I21" s="11" t="s">
        <v>1101</v>
      </c>
      <c r="J21" s="31"/>
      <c r="K21" s="7"/>
      <c r="L21" s="8"/>
    </row>
    <row r="22" spans="1:12" ht="18.600000000000001">
      <c r="A22" s="506"/>
      <c r="B22" s="12" t="s">
        <v>1091</v>
      </c>
      <c r="C22" s="12" t="s">
        <v>1102</v>
      </c>
      <c r="D22" s="12"/>
      <c r="E22" s="14" t="s">
        <v>19</v>
      </c>
      <c r="F22" s="15"/>
      <c r="G22" s="31"/>
      <c r="H22" s="31"/>
      <c r="I22" s="11" t="s">
        <v>1103</v>
      </c>
      <c r="J22" s="31"/>
      <c r="K22" s="7"/>
      <c r="L22" s="8"/>
    </row>
    <row r="23" spans="1:12" ht="18.600000000000001">
      <c r="A23" s="506"/>
      <c r="B23" s="12" t="s">
        <v>1091</v>
      </c>
      <c r="C23" s="12" t="s">
        <v>1104</v>
      </c>
      <c r="D23" s="12"/>
      <c r="E23" s="14" t="s">
        <v>19</v>
      </c>
      <c r="F23" s="15"/>
      <c r="G23" s="31"/>
      <c r="H23" s="31"/>
      <c r="I23" s="11" t="s">
        <v>1105</v>
      </c>
      <c r="J23" s="31"/>
      <c r="K23" s="7"/>
      <c r="L23" s="8"/>
    </row>
    <row r="24" spans="1:12" ht="18.600000000000001">
      <c r="A24" s="506"/>
      <c r="B24" s="12" t="s">
        <v>1091</v>
      </c>
      <c r="C24" s="12" t="s">
        <v>1106</v>
      </c>
      <c r="D24" s="12"/>
      <c r="E24" s="14" t="s">
        <v>19</v>
      </c>
      <c r="F24" s="15"/>
      <c r="G24" s="31"/>
      <c r="H24" s="31"/>
      <c r="I24" s="11" t="s">
        <v>1107</v>
      </c>
      <c r="J24" s="31"/>
      <c r="K24" s="7"/>
      <c r="L24" s="8"/>
    </row>
    <row r="25" spans="1:12" ht="18.600000000000001">
      <c r="A25" s="506"/>
      <c r="B25" s="12" t="s">
        <v>1091</v>
      </c>
      <c r="C25" s="12" t="s">
        <v>1108</v>
      </c>
      <c r="D25" s="12"/>
      <c r="E25" s="14"/>
      <c r="F25" s="15" t="s">
        <v>19</v>
      </c>
      <c r="G25" s="31"/>
      <c r="H25" s="31"/>
      <c r="I25" s="11" t="s">
        <v>1109</v>
      </c>
      <c r="J25" s="31"/>
      <c r="K25" s="7"/>
      <c r="L25" s="8"/>
    </row>
    <row r="26" spans="1:12" ht="18.600000000000001">
      <c r="A26" s="506"/>
      <c r="B26" s="12" t="s">
        <v>1091</v>
      </c>
      <c r="C26" s="12" t="s">
        <v>1110</v>
      </c>
      <c r="D26" s="12"/>
      <c r="E26" s="14"/>
      <c r="F26" s="15" t="s">
        <v>19</v>
      </c>
      <c r="G26" s="31"/>
      <c r="H26" s="31"/>
      <c r="I26" s="11" t="s">
        <v>1111</v>
      </c>
      <c r="J26" s="31"/>
      <c r="K26" s="7"/>
      <c r="L26" s="8"/>
    </row>
    <row r="27" spans="1:12" ht="18.95" thickBot="1">
      <c r="A27" s="507"/>
      <c r="B27" s="12" t="s">
        <v>1091</v>
      </c>
      <c r="C27" s="12" t="s">
        <v>1110</v>
      </c>
      <c r="D27" s="12"/>
      <c r="E27" s="14" t="s">
        <v>19</v>
      </c>
      <c r="F27" s="15"/>
      <c r="G27" s="12"/>
      <c r="H27" s="31"/>
      <c r="I27" s="11" t="s">
        <v>1111</v>
      </c>
      <c r="J27" s="31"/>
      <c r="K27" s="7"/>
      <c r="L27" s="8"/>
    </row>
    <row r="28" spans="1:12" ht="18.95" thickBot="1">
      <c r="A28" s="16"/>
      <c r="B28" s="37" t="s">
        <v>337</v>
      </c>
      <c r="C28" s="213"/>
      <c r="D28" s="38"/>
      <c r="E28" s="38">
        <v>13</v>
      </c>
      <c r="F28" s="38">
        <v>7</v>
      </c>
      <c r="G28" s="38">
        <v>0</v>
      </c>
      <c r="H28" s="38"/>
      <c r="I28" s="39"/>
      <c r="J28" s="39"/>
      <c r="K28" s="37"/>
      <c r="L28" s="20">
        <f>SUM(E28:H28)</f>
        <v>20</v>
      </c>
    </row>
  </sheetData>
  <mergeCells count="2">
    <mergeCell ref="B2:J4"/>
    <mergeCell ref="A8:A27"/>
  </mergeCells>
  <conditionalFormatting sqref="C7">
    <cfRule type="containsText" dxfId="79" priority="2" operator="containsText" text="ESCALIER CENTRE">
      <formula>NOT(ISERROR(SEARCH("ESCALIER CENTRE",C7)))</formula>
    </cfRule>
    <cfRule type="containsText" dxfId="78" priority="3" operator="containsText" text="ISSU DE SECOURS">
      <formula>NOT(ISERROR(SEARCH("ISSU DE SECOURS",C7)))</formula>
    </cfRule>
    <cfRule type="containsText" dxfId="77" priority="4" operator="containsText" text="CIRCULATION">
      <formula>NOT(ISERROR(SEARCH("CIRCULATION",C7)))</formula>
    </cfRule>
  </conditionalFormatting>
  <conditionalFormatting sqref="C7">
    <cfRule type="containsText" dxfId="76" priority="1" operator="containsText" text="ESCALIER PEDOPSY">
      <formula>NOT(ISERROR(SEARCH("ESCALIER PEDOPSY",C7)))</formula>
    </cfRule>
  </conditionalFormatting>
  <conditionalFormatting sqref="C5 A1 C1">
    <cfRule type="containsText" dxfId="75" priority="13" operator="containsText" text="ESCALIER CENTRE">
      <formula>NOT(ISERROR(SEARCH("ESCALIER CENTRE",#REF!)))</formula>
    </cfRule>
    <cfRule type="containsText" dxfId="74" priority="14" operator="containsText" text="ISSU DE SECOURS">
      <formula>NOT(ISERROR(SEARCH("ISSU DE SECOURS",#REF!)))</formula>
    </cfRule>
    <cfRule type="containsText" dxfId="73" priority="15" operator="containsText" text="CIRCULATION">
      <formula>NOT(ISERROR(SEARCH("CIRCULATION",#REF!)))</formula>
    </cfRule>
  </conditionalFormatting>
  <conditionalFormatting sqref="C5 A1 C1">
    <cfRule type="containsText" dxfId="72" priority="16" operator="containsText" text="ESCALIER PEDOPSY">
      <formula>NOT(ISERROR(SEARCH("ESCALIER PEDOPSY",#REF!)))</formula>
    </cfRule>
  </conditionalFormatting>
  <conditionalFormatting sqref="C6">
    <cfRule type="containsText" dxfId="71" priority="17" operator="containsText" text="ESCALIER CENTRE">
      <formula>NOT(ISERROR(SEARCH("ESCALIER CENTRE",#REF!)))</formula>
    </cfRule>
    <cfRule type="containsText" dxfId="70" priority="17" operator="containsText" text="ISSU DE SECOURS">
      <formula>NOT(ISERROR(SEARCH("ISSU DE SECOURS",#REF!)))</formula>
    </cfRule>
    <cfRule type="containsText" dxfId="69" priority="17" operator="containsText" text="CIRCULATION">
      <formula>NOT(ISERROR(SEARCH("CIRCULATION",#REF!)))</formula>
    </cfRule>
  </conditionalFormatting>
  <conditionalFormatting sqref="C6">
    <cfRule type="containsText" dxfId="68" priority="18" operator="containsText" text="ESCALIER PEDOPSY">
      <formula>NOT(ISERROR(SEARCH("ESCALIER PEDOPSY",#REF!)))</formula>
    </cfRule>
  </conditionalFormatting>
  <conditionalFormatting sqref="C8:C9 C12:C21">
    <cfRule type="containsText" dxfId="67" priority="21" operator="containsText" text="ESCALIER CENTRE">
      <formula>NOT(ISERROR(SEARCH("ESCALIER CENTRE",#REF!)))</formula>
    </cfRule>
    <cfRule type="containsText" dxfId="66" priority="22" operator="containsText" text="ISSU DE SECOURS">
      <formula>NOT(ISERROR(SEARCH("ISSU DE SECOURS",#REF!)))</formula>
    </cfRule>
    <cfRule type="containsText" dxfId="65" priority="23" operator="containsText" text="CIRCULATION">
      <formula>NOT(ISERROR(SEARCH("CIRCULATION",#REF!)))</formula>
    </cfRule>
  </conditionalFormatting>
  <conditionalFormatting sqref="C8:C9 C12:C21">
    <cfRule type="containsText" dxfId="64" priority="24" operator="containsText" text="ESCALIER PEDOPSY">
      <formula>NOT(ISERROR(SEARCH("ESCALIER PEDOPSY",#REF!)))</formula>
    </cfRule>
  </conditionalFormatting>
  <conditionalFormatting sqref="C28">
    <cfRule type="containsText" dxfId="63" priority="29" operator="containsText" text="ESCALIER CENTRE">
      <formula>NOT(ISERROR(SEARCH("ESCALIER CENTRE",#REF!)))</formula>
    </cfRule>
    <cfRule type="containsText" dxfId="62" priority="30" operator="containsText" text="ISSU DE SECOURS">
      <formula>NOT(ISERROR(SEARCH("ISSU DE SECOURS",#REF!)))</formula>
    </cfRule>
    <cfRule type="containsText" dxfId="61" priority="31" operator="containsText" text="CIRCULATION">
      <formula>NOT(ISERROR(SEARCH("CIRCULATION",#REF!)))</formula>
    </cfRule>
  </conditionalFormatting>
  <conditionalFormatting sqref="C28">
    <cfRule type="containsText" dxfId="60" priority="32" operator="containsText" text="ESCALIER PEDOPSY">
      <formula>NOT(ISERROR(SEARCH("ESCALIER PEDOPSY",#REF!)))</formula>
    </cfRule>
  </conditionalFormatting>
  <conditionalFormatting sqref="C10:C11 C22:C27">
    <cfRule type="containsText" dxfId="59" priority="222" operator="containsText" text="ESCALIER CENTRE">
      <formula>NOT(ISERROR(SEARCH("ESCALIER CENTRE",#REF!)))</formula>
    </cfRule>
    <cfRule type="containsText" dxfId="58" priority="223" operator="containsText" text="ISSU DE SECOURS">
      <formula>NOT(ISERROR(SEARCH("ISSU DE SECOURS",#REF!)))</formula>
    </cfRule>
    <cfRule type="containsText" dxfId="57" priority="224" operator="containsText" text="CIRCULATION">
      <formula>NOT(ISERROR(SEARCH("CIRCULATION",#REF!)))</formula>
    </cfRule>
  </conditionalFormatting>
  <conditionalFormatting sqref="C10:C11 C22:C27">
    <cfRule type="containsText" dxfId="56" priority="225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63"/>
  <sheetViews>
    <sheetView topLeftCell="C1" zoomScale="85" zoomScaleNormal="85" workbookViewId="0">
      <selection activeCell="D9" sqref="D9"/>
    </sheetView>
  </sheetViews>
  <sheetFormatPr defaultColWidth="11.42578125" defaultRowHeight="14.45"/>
  <cols>
    <col min="2" max="2" width="13.5703125" customWidth="1"/>
    <col min="3" max="3" width="43.5703125" bestFit="1" customWidth="1"/>
    <col min="4" max="4" width="31.5703125" bestFit="1" customWidth="1"/>
    <col min="5" max="5" width="20.5703125" customWidth="1"/>
    <col min="6" max="6" width="21.7109375" customWidth="1"/>
    <col min="7" max="7" width="20.42578125" customWidth="1"/>
    <col min="8" max="8" width="32.7109375" customWidth="1"/>
    <col min="9" max="9" width="25.5703125" customWidth="1"/>
    <col min="10" max="10" width="30" customWidth="1"/>
    <col min="11" max="11" width="27.42578125" customWidth="1"/>
    <col min="12" max="12" width="21.85546875" customWidth="1"/>
  </cols>
  <sheetData>
    <row r="1" spans="2:13" ht="15" thickBot="1"/>
    <row r="2" spans="2:13" ht="46.5" thickBot="1">
      <c r="B2" s="481" t="s">
        <v>1112</v>
      </c>
      <c r="C2" s="482"/>
      <c r="D2" s="482"/>
      <c r="E2" s="482"/>
      <c r="F2" s="482"/>
      <c r="G2" s="482"/>
      <c r="H2" s="482"/>
      <c r="I2" s="482"/>
      <c r="J2" s="482"/>
      <c r="K2" s="482"/>
      <c r="L2" s="483"/>
    </row>
    <row r="3" spans="2:13" ht="46.5" thickBot="1"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455" t="s">
        <v>4</v>
      </c>
    </row>
    <row r="4" spans="2:13" ht="69" customHeight="1" thickBot="1">
      <c r="B4" s="9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1113</v>
      </c>
      <c r="K4" s="10" t="s">
        <v>14</v>
      </c>
      <c r="L4" s="10" t="s">
        <v>15</v>
      </c>
      <c r="M4" s="456">
        <f>SUM(M5:M35)</f>
        <v>29</v>
      </c>
    </row>
    <row r="5" spans="2:13" ht="18.600000000000001">
      <c r="B5" s="487" t="s">
        <v>1114</v>
      </c>
      <c r="C5" s="64" t="s">
        <v>667</v>
      </c>
      <c r="D5" s="65"/>
      <c r="E5" s="197"/>
      <c r="F5" s="64"/>
      <c r="G5" s="66" t="s">
        <v>19</v>
      </c>
      <c r="H5" s="64"/>
      <c r="I5" s="64"/>
      <c r="J5" s="64" t="s">
        <v>1115</v>
      </c>
      <c r="K5" s="64"/>
      <c r="L5" s="67"/>
      <c r="M5" s="8"/>
    </row>
    <row r="6" spans="2:13" ht="18.600000000000001">
      <c r="B6" s="488"/>
      <c r="C6" s="64" t="s">
        <v>1116</v>
      </c>
      <c r="D6" s="69"/>
      <c r="E6" s="70"/>
      <c r="F6" s="68"/>
      <c r="G6" s="71" t="s">
        <v>19</v>
      </c>
      <c r="H6" s="68"/>
      <c r="I6" s="68"/>
      <c r="J6" s="68" t="s">
        <v>1117</v>
      </c>
      <c r="K6" s="68"/>
      <c r="L6" s="72"/>
      <c r="M6" s="8"/>
    </row>
    <row r="7" spans="2:13" ht="18.600000000000001">
      <c r="B7" s="488"/>
      <c r="C7" s="64" t="s">
        <v>1118</v>
      </c>
      <c r="D7" s="73"/>
      <c r="E7" s="68"/>
      <c r="F7" s="68"/>
      <c r="G7" s="71" t="s">
        <v>19</v>
      </c>
      <c r="H7" s="68"/>
      <c r="I7" s="68"/>
      <c r="J7" s="68" t="s">
        <v>1119</v>
      </c>
      <c r="K7" s="68"/>
      <c r="L7" s="72"/>
      <c r="M7" s="8"/>
    </row>
    <row r="8" spans="2:13" ht="18.75">
      <c r="B8" s="488"/>
      <c r="C8" s="64" t="s">
        <v>1120</v>
      </c>
      <c r="D8" s="73"/>
      <c r="E8" s="68"/>
      <c r="F8" s="68"/>
      <c r="G8" s="71" t="s">
        <v>19</v>
      </c>
      <c r="H8" s="74"/>
      <c r="I8" s="74"/>
      <c r="J8" s="68" t="s">
        <v>1121</v>
      </c>
      <c r="K8" s="70"/>
      <c r="L8" s="72"/>
      <c r="M8" s="8"/>
    </row>
    <row r="9" spans="2:13" ht="18.75">
      <c r="B9" s="488"/>
      <c r="C9" s="64" t="s">
        <v>1122</v>
      </c>
      <c r="D9" s="73"/>
      <c r="E9" s="68"/>
      <c r="F9" s="68" t="s">
        <v>19</v>
      </c>
      <c r="G9" s="71"/>
      <c r="H9" s="74"/>
      <c r="I9" s="74"/>
      <c r="J9" s="68" t="s">
        <v>1123</v>
      </c>
      <c r="K9" s="70"/>
      <c r="L9" s="72"/>
      <c r="M9" s="8"/>
    </row>
    <row r="10" spans="2:13" ht="18.75">
      <c r="B10" s="488"/>
      <c r="C10" s="64" t="s">
        <v>1124</v>
      </c>
      <c r="D10" s="73"/>
      <c r="E10" s="68"/>
      <c r="F10" s="68"/>
      <c r="G10" s="71" t="s">
        <v>19</v>
      </c>
      <c r="H10" s="74"/>
      <c r="I10" s="74"/>
      <c r="J10" s="70" t="s">
        <v>1115</v>
      </c>
      <c r="K10" s="70"/>
      <c r="L10" s="72"/>
      <c r="M10" s="8"/>
    </row>
    <row r="11" spans="2:13" ht="18.75">
      <c r="B11" s="488"/>
      <c r="C11" s="64" t="s">
        <v>1124</v>
      </c>
      <c r="D11" s="75"/>
      <c r="E11" s="68"/>
      <c r="F11" s="68" t="s">
        <v>19</v>
      </c>
      <c r="G11" s="71"/>
      <c r="H11" s="74"/>
      <c r="I11" s="74"/>
      <c r="J11" s="68" t="s">
        <v>1115</v>
      </c>
      <c r="K11" s="70"/>
      <c r="L11" s="72"/>
      <c r="M11" s="8"/>
    </row>
    <row r="12" spans="2:13" ht="18.75">
      <c r="B12" s="488"/>
      <c r="C12" s="64" t="s">
        <v>667</v>
      </c>
      <c r="D12" s="75"/>
      <c r="E12" s="68"/>
      <c r="F12" s="68" t="s">
        <v>19</v>
      </c>
      <c r="G12" s="71"/>
      <c r="H12" s="74"/>
      <c r="I12" s="74"/>
      <c r="J12" s="68" t="s">
        <v>1125</v>
      </c>
      <c r="K12" s="70"/>
      <c r="L12" s="72"/>
      <c r="M12" s="8"/>
    </row>
    <row r="13" spans="2:13" ht="18.75">
      <c r="B13" s="488"/>
      <c r="C13" s="64" t="s">
        <v>667</v>
      </c>
      <c r="D13" s="75"/>
      <c r="E13" s="68"/>
      <c r="F13" s="68" t="s">
        <v>19</v>
      </c>
      <c r="G13" s="71"/>
      <c r="H13" s="74"/>
      <c r="I13" s="74"/>
      <c r="J13" s="68" t="s">
        <v>1125</v>
      </c>
      <c r="K13" s="70"/>
      <c r="L13" s="72"/>
      <c r="M13" s="8"/>
    </row>
    <row r="14" spans="2:13" ht="18.75">
      <c r="B14" s="488"/>
      <c r="C14" s="64" t="s">
        <v>1126</v>
      </c>
      <c r="D14" s="75"/>
      <c r="E14" s="68"/>
      <c r="F14" s="68" t="s">
        <v>19</v>
      </c>
      <c r="G14" s="71"/>
      <c r="H14" s="74"/>
      <c r="I14" s="74"/>
      <c r="J14" s="68" t="s">
        <v>1127</v>
      </c>
      <c r="K14" s="70"/>
      <c r="L14" s="72"/>
      <c r="M14" s="8"/>
    </row>
    <row r="15" spans="2:13" ht="18.75">
      <c r="B15" s="488"/>
      <c r="C15" s="64" t="s">
        <v>1126</v>
      </c>
      <c r="D15" s="75"/>
      <c r="E15" s="68"/>
      <c r="F15" s="68" t="s">
        <v>19</v>
      </c>
      <c r="G15" s="71"/>
      <c r="H15" s="74"/>
      <c r="I15" s="74"/>
      <c r="J15" s="68" t="s">
        <v>1127</v>
      </c>
      <c r="K15" s="70"/>
      <c r="L15" s="72"/>
      <c r="M15" s="8"/>
    </row>
    <row r="16" spans="2:13" ht="18.75">
      <c r="B16" s="488"/>
      <c r="C16" s="64" t="s">
        <v>441</v>
      </c>
      <c r="D16" s="75"/>
      <c r="E16" s="68"/>
      <c r="F16" s="68" t="s">
        <v>19</v>
      </c>
      <c r="G16" s="71"/>
      <c r="H16" s="74"/>
      <c r="I16" s="74"/>
      <c r="J16" s="68" t="s">
        <v>1128</v>
      </c>
      <c r="K16" s="70"/>
      <c r="L16" s="72"/>
      <c r="M16" s="8"/>
    </row>
    <row r="17" spans="2:13" ht="18.75">
      <c r="B17" s="488"/>
      <c r="C17" s="64" t="s">
        <v>706</v>
      </c>
      <c r="D17" s="75"/>
      <c r="E17" s="68"/>
      <c r="F17" s="68" t="s">
        <v>19</v>
      </c>
      <c r="G17" s="71"/>
      <c r="H17" s="74"/>
      <c r="I17" s="74"/>
      <c r="J17" s="68" t="s">
        <v>1129</v>
      </c>
      <c r="K17" s="70"/>
      <c r="L17" s="72"/>
      <c r="M17" s="8"/>
    </row>
    <row r="18" spans="2:13" ht="18.75">
      <c r="B18" s="488"/>
      <c r="C18" s="64" t="s">
        <v>1130</v>
      </c>
      <c r="D18" s="75"/>
      <c r="E18" s="68"/>
      <c r="F18" s="68" t="s">
        <v>19</v>
      </c>
      <c r="G18" s="71"/>
      <c r="H18" s="74"/>
      <c r="I18" s="74"/>
      <c r="J18" s="68" t="s">
        <v>1131</v>
      </c>
      <c r="K18" s="70"/>
      <c r="L18" s="72"/>
      <c r="M18" s="8"/>
    </row>
    <row r="19" spans="2:13" ht="18.75">
      <c r="B19" s="488"/>
      <c r="C19" s="64" t="s">
        <v>1130</v>
      </c>
      <c r="D19" s="69"/>
      <c r="E19" s="68"/>
      <c r="F19" s="68" t="s">
        <v>19</v>
      </c>
      <c r="G19" s="71"/>
      <c r="H19" s="74"/>
      <c r="I19" s="74"/>
      <c r="J19" s="68" t="s">
        <v>1131</v>
      </c>
      <c r="K19" s="70"/>
      <c r="L19" s="72"/>
      <c r="M19" s="8"/>
    </row>
    <row r="20" spans="2:13" ht="18.75">
      <c r="B20" s="488"/>
      <c r="C20" s="64" t="s">
        <v>1132</v>
      </c>
      <c r="D20" s="69"/>
      <c r="E20" s="68"/>
      <c r="F20" s="68" t="s">
        <v>19</v>
      </c>
      <c r="G20" s="71"/>
      <c r="H20" s="74"/>
      <c r="I20" s="74"/>
      <c r="J20" s="68" t="s">
        <v>1133</v>
      </c>
      <c r="K20" s="70"/>
      <c r="L20" s="72"/>
      <c r="M20" s="8"/>
    </row>
    <row r="21" spans="2:13" ht="18.75">
      <c r="B21" s="488"/>
      <c r="C21" s="64" t="s">
        <v>381</v>
      </c>
      <c r="D21" s="69"/>
      <c r="E21" s="68"/>
      <c r="F21" s="68" t="s">
        <v>19</v>
      </c>
      <c r="G21" s="71"/>
      <c r="H21" s="74"/>
      <c r="I21" s="74"/>
      <c r="J21" s="68" t="s">
        <v>1134</v>
      </c>
      <c r="K21" s="70"/>
      <c r="L21" s="72"/>
      <c r="M21" s="8"/>
    </row>
    <row r="22" spans="2:13" ht="18.75">
      <c r="B22" s="488"/>
      <c r="C22" s="64" t="s">
        <v>381</v>
      </c>
      <c r="D22" s="75"/>
      <c r="E22" s="68"/>
      <c r="F22" s="68" t="s">
        <v>19</v>
      </c>
      <c r="G22" s="71"/>
      <c r="H22" s="74"/>
      <c r="I22" s="74"/>
      <c r="J22" s="68" t="s">
        <v>1134</v>
      </c>
      <c r="K22" s="70"/>
      <c r="L22" s="72"/>
      <c r="M22" s="8"/>
    </row>
    <row r="23" spans="2:13" ht="18.75">
      <c r="B23" s="488"/>
      <c r="C23" s="64" t="s">
        <v>584</v>
      </c>
      <c r="D23" s="69"/>
      <c r="E23" s="76"/>
      <c r="F23" s="68" t="s">
        <v>19</v>
      </c>
      <c r="G23" s="71"/>
      <c r="H23" s="68"/>
      <c r="I23" s="68"/>
      <c r="J23" s="68" t="s">
        <v>1135</v>
      </c>
      <c r="K23" s="68"/>
      <c r="L23" s="72"/>
      <c r="M23" s="8"/>
    </row>
    <row r="24" spans="2:13" ht="18.75">
      <c r="B24" s="488"/>
      <c r="C24" s="64" t="s">
        <v>584</v>
      </c>
      <c r="D24" s="69"/>
      <c r="E24" s="68"/>
      <c r="F24" s="68" t="s">
        <v>19</v>
      </c>
      <c r="G24" s="77"/>
      <c r="H24" s="68"/>
      <c r="I24" s="68"/>
      <c r="J24" s="68" t="s">
        <v>1135</v>
      </c>
      <c r="K24" s="68"/>
      <c r="L24" s="72"/>
      <c r="M24" s="8"/>
    </row>
    <row r="25" spans="2:13" ht="18.75">
      <c r="B25" s="488"/>
      <c r="C25" s="64" t="s">
        <v>240</v>
      </c>
      <c r="D25" s="73"/>
      <c r="E25" s="68"/>
      <c r="F25" s="68" t="s">
        <v>19</v>
      </c>
      <c r="G25" s="71"/>
      <c r="H25" s="68"/>
      <c r="I25" s="68"/>
      <c r="J25" s="70" t="s">
        <v>1136</v>
      </c>
      <c r="K25" s="68"/>
      <c r="L25" s="72"/>
      <c r="M25" s="8"/>
    </row>
    <row r="26" spans="2:13" ht="18.75">
      <c r="B26" s="488"/>
      <c r="C26" s="64" t="s">
        <v>1137</v>
      </c>
      <c r="D26" s="73"/>
      <c r="E26" s="68"/>
      <c r="F26" s="68" t="s">
        <v>19</v>
      </c>
      <c r="G26" s="71"/>
      <c r="H26" s="74"/>
      <c r="I26" s="74"/>
      <c r="J26" s="70" t="s">
        <v>1138</v>
      </c>
      <c r="K26" s="70"/>
      <c r="L26" s="72"/>
      <c r="M26" s="8"/>
    </row>
    <row r="27" spans="2:13" ht="18.75">
      <c r="B27" s="488"/>
      <c r="C27" s="64" t="s">
        <v>1137</v>
      </c>
      <c r="D27" s="73"/>
      <c r="E27" s="68"/>
      <c r="F27" s="68" t="s">
        <v>19</v>
      </c>
      <c r="G27" s="71"/>
      <c r="H27" s="74"/>
      <c r="I27" s="74"/>
      <c r="J27" s="70" t="s">
        <v>1138</v>
      </c>
      <c r="K27" s="70"/>
      <c r="L27" s="72"/>
      <c r="M27" s="8"/>
    </row>
    <row r="28" spans="2:13" ht="18.75">
      <c r="B28" s="488"/>
      <c r="C28" s="64" t="s">
        <v>441</v>
      </c>
      <c r="D28" s="73"/>
      <c r="E28" s="68"/>
      <c r="F28" s="68" t="s">
        <v>19</v>
      </c>
      <c r="G28" s="71"/>
      <c r="H28" s="74"/>
      <c r="I28" s="74"/>
      <c r="J28" s="70" t="s">
        <v>1139</v>
      </c>
      <c r="K28" s="70"/>
      <c r="L28" s="72"/>
      <c r="M28" s="8"/>
    </row>
    <row r="29" spans="2:13" ht="18.95" thickBot="1">
      <c r="B29" s="16"/>
      <c r="C29" s="17" t="s">
        <v>1140</v>
      </c>
      <c r="D29" s="18"/>
      <c r="E29" s="18"/>
      <c r="F29" s="18">
        <f>COUNTIF(F5:F28,"x")</f>
        <v>19</v>
      </c>
      <c r="G29" s="18">
        <f>COUNTIF(G5:G28,"x")</f>
        <v>5</v>
      </c>
      <c r="H29" s="18">
        <f>COUNTIF(H5:H28,"x")</f>
        <v>0</v>
      </c>
      <c r="I29" s="18">
        <f>COUNTIF(I5:I28,"x")</f>
        <v>0</v>
      </c>
      <c r="J29" s="19"/>
      <c r="K29" s="19"/>
      <c r="L29" s="17"/>
      <c r="M29" s="20">
        <f>SUM(F29:I29)</f>
        <v>24</v>
      </c>
    </row>
    <row r="30" spans="2:13" ht="18.600000000000001">
      <c r="B30" s="487" t="s">
        <v>338</v>
      </c>
      <c r="C30" s="64" t="s">
        <v>1141</v>
      </c>
      <c r="D30" s="65"/>
      <c r="E30" s="197"/>
      <c r="F30" s="64"/>
      <c r="G30" s="66" t="s">
        <v>19</v>
      </c>
      <c r="H30" s="64"/>
      <c r="I30" s="64"/>
      <c r="J30" s="64" t="s">
        <v>1142</v>
      </c>
      <c r="K30" s="64"/>
      <c r="L30" s="67"/>
      <c r="M30" s="8"/>
    </row>
    <row r="31" spans="2:13" ht="18.600000000000001">
      <c r="B31" s="488"/>
      <c r="C31" s="64" t="s">
        <v>1141</v>
      </c>
      <c r="D31" s="69"/>
      <c r="E31" s="70"/>
      <c r="F31" s="68" t="s">
        <v>19</v>
      </c>
      <c r="G31" s="71"/>
      <c r="H31" s="68"/>
      <c r="I31" s="68"/>
      <c r="J31" s="68" t="s">
        <v>1142</v>
      </c>
      <c r="K31" s="68"/>
      <c r="L31" s="72"/>
      <c r="M31" s="8"/>
    </row>
    <row r="32" spans="2:13" ht="18.600000000000001">
      <c r="B32" s="488"/>
      <c r="C32" s="64" t="s">
        <v>441</v>
      </c>
      <c r="D32" s="73"/>
      <c r="E32" s="68"/>
      <c r="F32" s="68" t="s">
        <v>19</v>
      </c>
      <c r="G32" s="71"/>
      <c r="H32" s="68"/>
      <c r="I32" s="68"/>
      <c r="J32" s="68" t="s">
        <v>1143</v>
      </c>
      <c r="K32" s="68"/>
      <c r="L32" s="72"/>
      <c r="M32" s="8"/>
    </row>
    <row r="33" spans="2:13" ht="18.600000000000001">
      <c r="B33" s="488"/>
      <c r="C33" s="64" t="s">
        <v>1144</v>
      </c>
      <c r="D33" s="73"/>
      <c r="E33" s="68"/>
      <c r="F33" s="68" t="s">
        <v>19</v>
      </c>
      <c r="G33" s="71"/>
      <c r="H33" s="74"/>
      <c r="I33" s="74"/>
      <c r="J33" s="68" t="s">
        <v>1145</v>
      </c>
      <c r="K33" s="70"/>
      <c r="L33" s="72"/>
      <c r="M33" s="8"/>
    </row>
    <row r="34" spans="2:13" ht="18.95" thickBot="1">
      <c r="B34" s="488"/>
      <c r="C34" s="64" t="s">
        <v>1146</v>
      </c>
      <c r="D34" s="73"/>
      <c r="E34" s="68"/>
      <c r="F34" s="68" t="s">
        <v>19</v>
      </c>
      <c r="G34" s="71"/>
      <c r="H34" s="74"/>
      <c r="I34" s="74"/>
      <c r="J34" s="68" t="s">
        <v>1147</v>
      </c>
      <c r="K34" s="70"/>
      <c r="L34" s="72"/>
      <c r="M34" s="8"/>
    </row>
    <row r="35" spans="2:13" ht="18.95" thickBot="1">
      <c r="B35" s="16"/>
      <c r="C35" s="17" t="s">
        <v>1148</v>
      </c>
      <c r="D35" s="18"/>
      <c r="E35" s="18"/>
      <c r="F35" s="18">
        <f>COUNTIF(F30:F34,"x")</f>
        <v>4</v>
      </c>
      <c r="G35" s="18">
        <f>COUNTIF(G30:G34,"x")</f>
        <v>1</v>
      </c>
      <c r="H35" s="18">
        <f>COUNTIF(H30:H34,"x")</f>
        <v>0</v>
      </c>
      <c r="I35" s="18">
        <f>COUNTIF(I30:I34,"x")</f>
        <v>0</v>
      </c>
      <c r="J35" s="19"/>
      <c r="K35" s="19"/>
      <c r="L35" s="17"/>
      <c r="M35" s="20">
        <f>SUM(F35:I35)</f>
        <v>5</v>
      </c>
    </row>
    <row r="36" spans="2:13" ht="18.600000000000001">
      <c r="B36" s="508"/>
      <c r="C36" s="200"/>
      <c r="D36" s="202"/>
      <c r="E36" s="198"/>
      <c r="F36" s="200"/>
      <c r="G36" s="199"/>
      <c r="H36" s="200"/>
      <c r="I36" s="200"/>
      <c r="J36" s="200"/>
      <c r="K36" s="200"/>
      <c r="L36" s="8"/>
      <c r="M36" s="8"/>
    </row>
    <row r="37" spans="2:13" ht="18.600000000000001">
      <c r="B37" s="508"/>
      <c r="C37" s="200"/>
      <c r="D37" s="202"/>
      <c r="E37" s="198"/>
      <c r="F37" s="200"/>
      <c r="G37" s="199"/>
      <c r="H37" s="200"/>
      <c r="I37" s="200"/>
      <c r="J37" s="200"/>
      <c r="K37" s="200"/>
      <c r="L37" s="8"/>
      <c r="M37" s="8"/>
    </row>
    <row r="38" spans="2:13" ht="18.600000000000001">
      <c r="B38" s="508"/>
      <c r="C38" s="200"/>
      <c r="D38" s="27"/>
      <c r="E38" s="200"/>
      <c r="F38" s="200"/>
      <c r="G38" s="199"/>
      <c r="H38" s="200"/>
      <c r="I38" s="200"/>
      <c r="J38" s="200"/>
      <c r="K38" s="200"/>
      <c r="L38" s="8"/>
      <c r="M38" s="8"/>
    </row>
    <row r="39" spans="2:13" ht="18.600000000000001">
      <c r="B39" s="508"/>
      <c r="C39" s="200"/>
      <c r="D39" s="27"/>
      <c r="E39" s="200"/>
      <c r="F39" s="200"/>
      <c r="G39" s="199"/>
      <c r="H39" s="203"/>
      <c r="I39" s="203"/>
      <c r="J39" s="200"/>
      <c r="K39" s="198"/>
      <c r="L39" s="8"/>
      <c r="M39" s="8"/>
    </row>
    <row r="40" spans="2:13" ht="18.600000000000001">
      <c r="B40" s="508"/>
      <c r="C40" s="200"/>
      <c r="D40" s="27"/>
      <c r="E40" s="200"/>
      <c r="F40" s="200"/>
      <c r="G40" s="199"/>
      <c r="H40" s="203"/>
      <c r="I40" s="203"/>
      <c r="J40" s="200"/>
      <c r="K40" s="198"/>
      <c r="L40" s="8"/>
      <c r="M40" s="8"/>
    </row>
    <row r="41" spans="2:13" ht="18.600000000000001">
      <c r="B41" s="508"/>
      <c r="C41" s="200"/>
      <c r="D41" s="27"/>
      <c r="E41" s="200"/>
      <c r="F41" s="200"/>
      <c r="G41" s="199"/>
      <c r="H41" s="203"/>
      <c r="I41" s="203"/>
      <c r="J41" s="198"/>
      <c r="K41" s="198"/>
      <c r="L41" s="8"/>
      <c r="M41" s="8"/>
    </row>
    <row r="42" spans="2:13" ht="18.600000000000001">
      <c r="B42" s="508"/>
      <c r="C42" s="200"/>
      <c r="D42" s="28"/>
      <c r="E42" s="200"/>
      <c r="F42" s="200"/>
      <c r="G42" s="199"/>
      <c r="H42" s="203"/>
      <c r="I42" s="203"/>
      <c r="J42" s="200"/>
      <c r="K42" s="198"/>
      <c r="L42" s="8"/>
      <c r="M42" s="8"/>
    </row>
    <row r="43" spans="2:13" ht="18.600000000000001">
      <c r="B43" s="508"/>
      <c r="C43" s="200"/>
      <c r="D43" s="28"/>
      <c r="E43" s="200"/>
      <c r="F43" s="200"/>
      <c r="G43" s="199"/>
      <c r="H43" s="203"/>
      <c r="I43" s="203"/>
      <c r="J43" s="200"/>
      <c r="K43" s="198"/>
      <c r="L43" s="8"/>
      <c r="M43" s="8"/>
    </row>
    <row r="44" spans="2:13" ht="18.600000000000001">
      <c r="B44" s="508"/>
      <c r="C44" s="200"/>
      <c r="D44" s="28"/>
      <c r="E44" s="200"/>
      <c r="F44" s="200"/>
      <c r="G44" s="199"/>
      <c r="H44" s="203"/>
      <c r="I44" s="203"/>
      <c r="J44" s="200"/>
      <c r="K44" s="198"/>
      <c r="L44" s="8"/>
      <c r="M44" s="8"/>
    </row>
    <row r="45" spans="2:13" ht="18.600000000000001">
      <c r="B45" s="508"/>
      <c r="C45" s="200"/>
      <c r="D45" s="28"/>
      <c r="E45" s="200"/>
      <c r="F45" s="200"/>
      <c r="G45" s="199"/>
      <c r="H45" s="203"/>
      <c r="I45" s="203"/>
      <c r="J45" s="200"/>
      <c r="K45" s="198"/>
      <c r="L45" s="8"/>
      <c r="M45" s="8"/>
    </row>
    <row r="46" spans="2:13" ht="18.600000000000001">
      <c r="B46" s="508"/>
      <c r="C46" s="200"/>
      <c r="D46" s="28"/>
      <c r="E46" s="200"/>
      <c r="F46" s="200"/>
      <c r="G46" s="199"/>
      <c r="H46" s="203"/>
      <c r="I46" s="203"/>
      <c r="J46" s="200"/>
      <c r="K46" s="198"/>
      <c r="L46" s="8"/>
      <c r="M46" s="8"/>
    </row>
    <row r="47" spans="2:13" ht="18.600000000000001">
      <c r="B47" s="508"/>
      <c r="C47" s="200"/>
      <c r="D47" s="28"/>
      <c r="E47" s="200"/>
      <c r="F47" s="200"/>
      <c r="G47" s="199"/>
      <c r="H47" s="203"/>
      <c r="I47" s="203"/>
      <c r="J47" s="200"/>
      <c r="K47" s="198"/>
      <c r="L47" s="8"/>
      <c r="M47" s="8"/>
    </row>
    <row r="48" spans="2:13" ht="18.600000000000001">
      <c r="B48" s="508"/>
      <c r="C48" s="200"/>
      <c r="D48" s="28"/>
      <c r="E48" s="200"/>
      <c r="F48" s="200"/>
      <c r="G48" s="199"/>
      <c r="H48" s="203"/>
      <c r="I48" s="203"/>
      <c r="J48" s="200"/>
      <c r="K48" s="198"/>
      <c r="L48" s="8"/>
      <c r="M48" s="8"/>
    </row>
    <row r="49" spans="2:13" ht="18.600000000000001">
      <c r="B49" s="508"/>
      <c r="C49" s="200"/>
      <c r="D49" s="28"/>
      <c r="E49" s="200"/>
      <c r="F49" s="200"/>
      <c r="G49" s="199"/>
      <c r="H49" s="203"/>
      <c r="I49" s="203"/>
      <c r="J49" s="200"/>
      <c r="K49" s="198"/>
      <c r="L49" s="8"/>
      <c r="M49" s="8"/>
    </row>
    <row r="50" spans="2:13" ht="18.600000000000001">
      <c r="B50" s="508"/>
      <c r="C50" s="200"/>
      <c r="D50" s="202"/>
      <c r="E50" s="200"/>
      <c r="F50" s="200"/>
      <c r="G50" s="199"/>
      <c r="H50" s="203"/>
      <c r="I50" s="203"/>
      <c r="J50" s="200"/>
      <c r="K50" s="198"/>
      <c r="L50" s="8"/>
      <c r="M50" s="8"/>
    </row>
    <row r="51" spans="2:13" ht="18.600000000000001">
      <c r="B51" s="508"/>
      <c r="C51" s="200"/>
      <c r="D51" s="202"/>
      <c r="E51" s="200"/>
      <c r="F51" s="200"/>
      <c r="G51" s="199"/>
      <c r="H51" s="203"/>
      <c r="I51" s="203"/>
      <c r="J51" s="200"/>
      <c r="K51" s="198"/>
      <c r="L51" s="8"/>
      <c r="M51" s="8"/>
    </row>
    <row r="52" spans="2:13" ht="18.600000000000001">
      <c r="B52" s="508"/>
      <c r="C52" s="200"/>
      <c r="D52" s="202"/>
      <c r="E52" s="200"/>
      <c r="F52" s="200"/>
      <c r="G52" s="199"/>
      <c r="H52" s="203"/>
      <c r="I52" s="203"/>
      <c r="J52" s="200"/>
      <c r="K52" s="198"/>
      <c r="L52" s="8"/>
      <c r="M52" s="8"/>
    </row>
    <row r="53" spans="2:13" ht="18.600000000000001">
      <c r="B53" s="508"/>
      <c r="C53" s="200"/>
      <c r="D53" s="28"/>
      <c r="E53" s="200"/>
      <c r="F53" s="200"/>
      <c r="G53" s="199"/>
      <c r="H53" s="203"/>
      <c r="I53" s="203"/>
      <c r="J53" s="200"/>
      <c r="K53" s="198"/>
      <c r="L53" s="8"/>
      <c r="M53" s="8"/>
    </row>
    <row r="54" spans="2:13" ht="18.600000000000001">
      <c r="B54" s="508"/>
      <c r="C54" s="200"/>
      <c r="D54" s="202"/>
      <c r="E54" s="204"/>
      <c r="F54" s="200"/>
      <c r="G54" s="199"/>
      <c r="H54" s="200"/>
      <c r="I54" s="200"/>
      <c r="J54" s="200"/>
      <c r="K54" s="200"/>
      <c r="L54" s="8"/>
      <c r="M54" s="8"/>
    </row>
    <row r="55" spans="2:13" ht="18.600000000000001">
      <c r="B55" s="508"/>
      <c r="C55" s="200"/>
      <c r="D55" s="202"/>
      <c r="E55" s="200"/>
      <c r="F55" s="200"/>
      <c r="G55" s="205"/>
      <c r="H55" s="200"/>
      <c r="I55" s="200"/>
      <c r="J55" s="200"/>
      <c r="K55" s="200"/>
      <c r="L55" s="8"/>
      <c r="M55" s="8"/>
    </row>
    <row r="56" spans="2:13" ht="18.600000000000001">
      <c r="B56" s="508"/>
      <c r="C56" s="200"/>
      <c r="D56" s="27"/>
      <c r="E56" s="200"/>
      <c r="F56" s="200"/>
      <c r="G56" s="199"/>
      <c r="H56" s="200"/>
      <c r="I56" s="200"/>
      <c r="J56" s="198"/>
      <c r="K56" s="200"/>
      <c r="L56" s="8"/>
      <c r="M56" s="8"/>
    </row>
    <row r="57" spans="2:13" ht="18.600000000000001">
      <c r="B57" s="508"/>
      <c r="C57" s="200"/>
      <c r="D57" s="27"/>
      <c r="E57" s="200"/>
      <c r="F57" s="200"/>
      <c r="G57" s="199"/>
      <c r="H57" s="203"/>
      <c r="I57" s="203"/>
      <c r="J57" s="198"/>
      <c r="K57" s="198"/>
      <c r="L57" s="8"/>
      <c r="M57" s="8"/>
    </row>
    <row r="58" spans="2:13" ht="18.600000000000001">
      <c r="B58" s="508"/>
      <c r="C58" s="200"/>
      <c r="D58" s="27"/>
      <c r="E58" s="200"/>
      <c r="F58" s="200"/>
      <c r="G58" s="199"/>
      <c r="H58" s="203"/>
      <c r="I58" s="203"/>
      <c r="J58" s="198"/>
      <c r="K58" s="198"/>
      <c r="L58" s="8"/>
      <c r="M58" s="8"/>
    </row>
    <row r="59" spans="2:13" ht="18.600000000000001">
      <c r="B59" s="508"/>
      <c r="C59" s="200"/>
      <c r="D59" s="27"/>
      <c r="E59" s="200"/>
      <c r="F59" s="200"/>
      <c r="G59" s="199"/>
      <c r="H59" s="203"/>
      <c r="I59" s="203"/>
      <c r="J59" s="198"/>
      <c r="K59" s="198"/>
      <c r="L59" s="8"/>
      <c r="M59" s="8"/>
    </row>
    <row r="60" spans="2:13" ht="18.600000000000001">
      <c r="B60" s="508"/>
      <c r="C60" s="200"/>
      <c r="D60" s="27"/>
      <c r="E60" s="200"/>
      <c r="F60" s="27"/>
      <c r="G60" s="205"/>
      <c r="H60" s="198"/>
      <c r="I60" s="198"/>
      <c r="J60" s="198"/>
      <c r="K60" s="198"/>
      <c r="L60" s="8"/>
      <c r="M60" s="8"/>
    </row>
    <row r="61" spans="2:13" ht="18.600000000000001">
      <c r="B61" s="508"/>
      <c r="C61" s="200"/>
      <c r="D61" s="27"/>
      <c r="E61" s="200"/>
      <c r="F61" s="27"/>
      <c r="G61" s="205"/>
      <c r="H61" s="198"/>
      <c r="I61" s="198"/>
      <c r="J61" s="198"/>
      <c r="K61" s="198"/>
      <c r="L61" s="8"/>
      <c r="M61" s="8"/>
    </row>
    <row r="62" spans="2:13" ht="18.600000000000001">
      <c r="B62" s="508"/>
      <c r="C62" s="200"/>
      <c r="D62" s="27"/>
      <c r="E62" s="200"/>
      <c r="F62" s="27"/>
      <c r="G62" s="205"/>
      <c r="H62" s="198"/>
      <c r="I62" s="198"/>
      <c r="J62" s="198"/>
      <c r="K62" s="198"/>
      <c r="L62" s="8"/>
      <c r="M62" s="8"/>
    </row>
    <row r="63" spans="2:13" ht="18.600000000000001">
      <c r="B63" s="175"/>
      <c r="C63" s="180"/>
      <c r="D63" s="206"/>
      <c r="E63" s="206"/>
      <c r="F63" s="206"/>
      <c r="G63" s="206"/>
      <c r="H63" s="206"/>
      <c r="I63" s="206"/>
      <c r="J63" s="175"/>
      <c r="K63" s="175"/>
      <c r="L63" s="180"/>
      <c r="M63" s="180"/>
    </row>
  </sheetData>
  <mergeCells count="4">
    <mergeCell ref="B2:L2"/>
    <mergeCell ref="B5:B28"/>
    <mergeCell ref="B30:B34"/>
    <mergeCell ref="B36:B62"/>
  </mergeCells>
  <conditionalFormatting sqref="D5:D35">
    <cfRule type="containsText" dxfId="55" priority="17" operator="containsText" text="ESCALIER PEDOPSY">
      <formula>NOT(ISERROR(SEARCH("ESCALIER PEDOPSY",D5)))</formula>
    </cfRule>
  </conditionalFormatting>
  <conditionalFormatting sqref="D5:D35">
    <cfRule type="containsText" dxfId="54" priority="18" operator="containsText" text="ESCALIER CENTRE">
      <formula>NOT(ISERROR(SEARCH("ESCALIER CENTRE",D5)))</formula>
    </cfRule>
    <cfRule type="containsText" dxfId="53" priority="19" operator="containsText" text="ISSU DE SECOURS">
      <formula>NOT(ISERROR(SEARCH("ISSU DE SECOURS",D5)))</formula>
    </cfRule>
    <cfRule type="containsText" dxfId="52" priority="20" operator="containsText" text="CIRCULATION">
      <formula>NOT(ISERROR(SEARCH("CIRCULATION",D5)))</formula>
    </cfRule>
  </conditionalFormatting>
  <conditionalFormatting sqref="D36:D63">
    <cfRule type="containsText" dxfId="51" priority="9" operator="containsText" text="ESCALIER PEDOPSY">
      <formula>NOT(ISERROR(SEARCH("ESCALIER PEDOPSY",D36)))</formula>
    </cfRule>
  </conditionalFormatting>
  <conditionalFormatting sqref="D36:D63">
    <cfRule type="containsText" dxfId="50" priority="10" operator="containsText" text="ESCALIER CENTRE">
      <formula>NOT(ISERROR(SEARCH("ESCALIER CENTRE",D36)))</formula>
    </cfRule>
    <cfRule type="containsText" dxfId="49" priority="11" operator="containsText" text="ISSU DE SECOURS">
      <formula>NOT(ISERROR(SEARCH("ISSU DE SECOURS",D36)))</formula>
    </cfRule>
    <cfRule type="containsText" dxfId="48" priority="12" operator="containsText" text="CIRCULATION">
      <formula>NOT(ISERROR(SEARCH("CIRCULATION",D36)))</formula>
    </cfRule>
  </conditionalFormatting>
  <conditionalFormatting sqref="D4">
    <cfRule type="containsText" dxfId="47" priority="2" operator="containsText" text="ESCALIER CENTRE">
      <formula>NOT(ISERROR(SEARCH("ESCALIER CENTRE",D4)))</formula>
    </cfRule>
    <cfRule type="containsText" dxfId="46" priority="3" operator="containsText" text="ISSU DE SECOURS">
      <formula>NOT(ISERROR(SEARCH("ISSU DE SECOURS",D4)))</formula>
    </cfRule>
    <cfRule type="containsText" dxfId="45" priority="4" operator="containsText" text="CIRCULATION">
      <formula>NOT(ISERROR(SEARCH("CIRCULATION",D4)))</formula>
    </cfRule>
  </conditionalFormatting>
  <conditionalFormatting sqref="D4">
    <cfRule type="containsText" dxfId="44" priority="1" operator="containsText" text="ESCALIER PEDOPSY">
      <formula>NOT(ISERROR(SEARCH("ESCALIER PEDOPSY",D4)))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81"/>
  <sheetViews>
    <sheetView zoomScale="85" zoomScaleNormal="85" workbookViewId="0">
      <selection activeCell="M3" sqref="M3:M4"/>
    </sheetView>
  </sheetViews>
  <sheetFormatPr defaultColWidth="11.42578125" defaultRowHeight="14.45"/>
  <cols>
    <col min="2" max="2" width="13.5703125" customWidth="1"/>
    <col min="3" max="3" width="43.5703125" bestFit="1" customWidth="1"/>
    <col min="4" max="4" width="40.85546875" style="1" customWidth="1"/>
    <col min="5" max="5" width="20.5703125" customWidth="1"/>
    <col min="6" max="6" width="21.7109375" customWidth="1"/>
    <col min="7" max="7" width="20.42578125" customWidth="1"/>
    <col min="8" max="8" width="32.7109375" customWidth="1"/>
    <col min="9" max="9" width="25.5703125" customWidth="1"/>
    <col min="10" max="10" width="30" style="207" customWidth="1"/>
    <col min="11" max="11" width="27.42578125" customWidth="1"/>
    <col min="12" max="12" width="21.85546875" customWidth="1"/>
  </cols>
  <sheetData>
    <row r="1" spans="2:13" ht="15" thickBot="1"/>
    <row r="2" spans="2:13" ht="46.5" thickBot="1">
      <c r="B2" s="481" t="s">
        <v>1149</v>
      </c>
      <c r="C2" s="482"/>
      <c r="D2" s="482"/>
      <c r="E2" s="482"/>
      <c r="F2" s="482"/>
      <c r="G2" s="482"/>
      <c r="H2" s="482"/>
      <c r="I2" s="482"/>
      <c r="J2" s="482"/>
      <c r="K2" s="482"/>
      <c r="L2" s="483"/>
    </row>
    <row r="3" spans="2:13" ht="46.5" thickBot="1">
      <c r="B3" s="201"/>
      <c r="C3" s="201"/>
      <c r="D3" s="212"/>
      <c r="E3" s="201"/>
      <c r="F3" s="201"/>
      <c r="G3" s="201"/>
      <c r="H3" s="201"/>
      <c r="I3" s="201"/>
      <c r="J3" s="208"/>
      <c r="K3" s="201"/>
      <c r="L3" s="201"/>
      <c r="M3" s="455" t="s">
        <v>4</v>
      </c>
    </row>
    <row r="4" spans="2:13" ht="69" customHeight="1" thickBot="1">
      <c r="B4" s="9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1150</v>
      </c>
      <c r="K4" s="10" t="s">
        <v>14</v>
      </c>
      <c r="L4" s="10" t="s">
        <v>15</v>
      </c>
      <c r="M4" s="456">
        <f>SUM(M5:M81)</f>
        <v>74</v>
      </c>
    </row>
    <row r="5" spans="2:13" ht="18.600000000000001">
      <c r="B5" s="488" t="s">
        <v>1114</v>
      </c>
      <c r="C5" s="70" t="s">
        <v>1151</v>
      </c>
      <c r="D5" s="68" t="s">
        <v>1152</v>
      </c>
      <c r="E5" s="70"/>
      <c r="F5" s="68" t="s">
        <v>19</v>
      </c>
      <c r="G5" s="71"/>
      <c r="H5" s="68"/>
      <c r="I5" s="68"/>
      <c r="J5" s="68" t="s">
        <v>1153</v>
      </c>
      <c r="K5" s="68"/>
      <c r="L5" s="70"/>
      <c r="M5" s="8"/>
    </row>
    <row r="6" spans="2:13" ht="18.600000000000001">
      <c r="B6" s="488"/>
      <c r="C6" s="70" t="s">
        <v>1151</v>
      </c>
      <c r="D6" s="68" t="s">
        <v>22</v>
      </c>
      <c r="E6" s="70"/>
      <c r="F6" s="68"/>
      <c r="G6" s="71"/>
      <c r="H6" s="68" t="s">
        <v>19</v>
      </c>
      <c r="I6" s="68"/>
      <c r="J6" s="68" t="s">
        <v>1154</v>
      </c>
      <c r="K6" s="68" t="s">
        <v>19</v>
      </c>
      <c r="L6" s="70"/>
      <c r="M6" s="8"/>
    </row>
    <row r="7" spans="2:13" ht="18.600000000000001">
      <c r="B7" s="488"/>
      <c r="C7" s="70" t="s">
        <v>1151</v>
      </c>
      <c r="D7" s="68" t="s">
        <v>22</v>
      </c>
      <c r="E7" s="68"/>
      <c r="F7" s="68"/>
      <c r="G7" s="71"/>
      <c r="H7" s="68" t="s">
        <v>19</v>
      </c>
      <c r="I7" s="68"/>
      <c r="J7" s="68" t="s">
        <v>1154</v>
      </c>
      <c r="K7" s="68" t="s">
        <v>19</v>
      </c>
      <c r="L7" s="70"/>
      <c r="M7" s="8"/>
    </row>
    <row r="8" spans="2:13" ht="18.600000000000001">
      <c r="B8" s="488"/>
      <c r="C8" s="70" t="s">
        <v>1151</v>
      </c>
      <c r="D8" s="68" t="s">
        <v>1036</v>
      </c>
      <c r="E8" s="68"/>
      <c r="F8" s="68" t="s">
        <v>19</v>
      </c>
      <c r="G8" s="71"/>
      <c r="H8" s="74"/>
      <c r="I8" s="74"/>
      <c r="J8" s="68" t="s">
        <v>1155</v>
      </c>
      <c r="K8" s="70"/>
      <c r="L8" s="70"/>
      <c r="M8" s="8"/>
    </row>
    <row r="9" spans="2:13" ht="18.600000000000001">
      <c r="B9" s="488"/>
      <c r="C9" s="70" t="s">
        <v>1151</v>
      </c>
      <c r="D9" s="68" t="s">
        <v>1156</v>
      </c>
      <c r="E9" s="68"/>
      <c r="F9" s="68" t="s">
        <v>19</v>
      </c>
      <c r="G9" s="71"/>
      <c r="H9" s="74"/>
      <c r="I9" s="74"/>
      <c r="J9" s="68" t="s">
        <v>1157</v>
      </c>
      <c r="K9" s="70"/>
      <c r="L9" s="70"/>
      <c r="M9" s="8"/>
    </row>
    <row r="10" spans="2:13" ht="18.600000000000001">
      <c r="B10" s="488"/>
      <c r="C10" s="70" t="s">
        <v>1151</v>
      </c>
      <c r="D10" s="68" t="s">
        <v>1158</v>
      </c>
      <c r="E10" s="68"/>
      <c r="F10" s="68" t="s">
        <v>19</v>
      </c>
      <c r="G10" s="71"/>
      <c r="H10" s="74"/>
      <c r="I10" s="74"/>
      <c r="J10" s="209" t="s">
        <v>1157</v>
      </c>
      <c r="K10" s="70"/>
      <c r="L10" s="70"/>
      <c r="M10" s="8"/>
    </row>
    <row r="11" spans="2:13" ht="18.600000000000001">
      <c r="B11" s="488"/>
      <c r="C11" s="70" t="s">
        <v>1151</v>
      </c>
      <c r="D11" s="68" t="s">
        <v>22</v>
      </c>
      <c r="E11" s="68"/>
      <c r="F11" s="68"/>
      <c r="G11" s="71" t="s">
        <v>19</v>
      </c>
      <c r="H11" s="74"/>
      <c r="I11" s="74"/>
      <c r="J11" s="68" t="s">
        <v>1159</v>
      </c>
      <c r="K11" s="68" t="s">
        <v>19</v>
      </c>
      <c r="L11" s="70"/>
      <c r="M11" s="8"/>
    </row>
    <row r="12" spans="2:13" ht="18.600000000000001">
      <c r="B12" s="488"/>
      <c r="C12" s="70" t="s">
        <v>1151</v>
      </c>
      <c r="D12" s="68" t="s">
        <v>441</v>
      </c>
      <c r="E12" s="68"/>
      <c r="F12" s="68" t="s">
        <v>19</v>
      </c>
      <c r="G12" s="71"/>
      <c r="H12" s="74"/>
      <c r="I12" s="74"/>
      <c r="J12" s="68" t="s">
        <v>1160</v>
      </c>
      <c r="K12" s="70"/>
      <c r="L12" s="70"/>
      <c r="M12" s="8"/>
    </row>
    <row r="13" spans="2:13" ht="18.600000000000001">
      <c r="B13" s="488"/>
      <c r="C13" s="70" t="s">
        <v>1151</v>
      </c>
      <c r="D13" s="68" t="s">
        <v>34</v>
      </c>
      <c r="E13" s="68"/>
      <c r="F13" s="68" t="s">
        <v>19</v>
      </c>
      <c r="G13" s="71"/>
      <c r="H13" s="74"/>
      <c r="I13" s="74"/>
      <c r="J13" s="68" t="s">
        <v>1161</v>
      </c>
      <c r="K13" s="70"/>
      <c r="L13" s="70"/>
      <c r="M13" s="8"/>
    </row>
    <row r="14" spans="2:13" ht="18.600000000000001">
      <c r="B14" s="488"/>
      <c r="C14" s="70" t="s">
        <v>1151</v>
      </c>
      <c r="D14" s="68" t="s">
        <v>22</v>
      </c>
      <c r="E14" s="68"/>
      <c r="F14" s="68" t="s">
        <v>19</v>
      </c>
      <c r="G14" s="71"/>
      <c r="H14" s="74"/>
      <c r="I14" s="74"/>
      <c r="J14" s="68" t="s">
        <v>1159</v>
      </c>
      <c r="K14" s="68" t="s">
        <v>19</v>
      </c>
      <c r="L14" s="70"/>
      <c r="M14" s="8"/>
    </row>
    <row r="15" spans="2:13" ht="18.600000000000001">
      <c r="B15" s="488"/>
      <c r="C15" s="70" t="s">
        <v>1151</v>
      </c>
      <c r="D15" s="68" t="s">
        <v>1162</v>
      </c>
      <c r="E15" s="68"/>
      <c r="F15" s="68" t="s">
        <v>19</v>
      </c>
      <c r="G15" s="71"/>
      <c r="H15" s="74"/>
      <c r="I15" s="74"/>
      <c r="J15" s="68" t="s">
        <v>1163</v>
      </c>
      <c r="K15" s="70"/>
      <c r="L15" s="70"/>
      <c r="M15" s="8"/>
    </row>
    <row r="16" spans="2:13" ht="18.600000000000001">
      <c r="B16" s="488"/>
      <c r="C16" s="70" t="s">
        <v>1151</v>
      </c>
      <c r="D16" s="68" t="s">
        <v>1162</v>
      </c>
      <c r="E16" s="68"/>
      <c r="F16" s="68" t="s">
        <v>19</v>
      </c>
      <c r="G16" s="71"/>
      <c r="H16" s="74"/>
      <c r="I16" s="74"/>
      <c r="J16" s="68" t="s">
        <v>1163</v>
      </c>
      <c r="K16" s="70"/>
      <c r="L16" s="70"/>
      <c r="M16" s="8"/>
    </row>
    <row r="17" spans="2:13" ht="18.600000000000001">
      <c r="B17" s="488"/>
      <c r="C17" s="70" t="s">
        <v>1151</v>
      </c>
      <c r="D17" s="68" t="s">
        <v>22</v>
      </c>
      <c r="E17" s="68">
        <v>13</v>
      </c>
      <c r="F17" s="68"/>
      <c r="G17" s="71"/>
      <c r="H17" s="74" t="s">
        <v>19</v>
      </c>
      <c r="I17" s="74"/>
      <c r="J17" s="68" t="s">
        <v>1164</v>
      </c>
      <c r="K17" s="68" t="s">
        <v>19</v>
      </c>
      <c r="L17" s="70"/>
      <c r="M17" s="8"/>
    </row>
    <row r="18" spans="2:13" ht="18.600000000000001">
      <c r="B18" s="488"/>
      <c r="C18" s="70" t="s">
        <v>1151</v>
      </c>
      <c r="D18" s="68" t="s">
        <v>22</v>
      </c>
      <c r="E18" s="68">
        <v>12</v>
      </c>
      <c r="F18" s="68"/>
      <c r="G18" s="71"/>
      <c r="H18" s="74" t="s">
        <v>19</v>
      </c>
      <c r="I18" s="74"/>
      <c r="J18" s="68" t="s">
        <v>1165</v>
      </c>
      <c r="K18" s="68" t="s">
        <v>19</v>
      </c>
      <c r="L18" s="70"/>
      <c r="M18" s="8"/>
    </row>
    <row r="19" spans="2:13" ht="18.600000000000001">
      <c r="B19" s="488"/>
      <c r="C19" s="70" t="s">
        <v>1151</v>
      </c>
      <c r="D19" s="68" t="s">
        <v>140</v>
      </c>
      <c r="E19" s="68"/>
      <c r="F19" s="68" t="s">
        <v>19</v>
      </c>
      <c r="G19" s="71"/>
      <c r="H19" s="74"/>
      <c r="I19" s="74"/>
      <c r="J19" s="68" t="s">
        <v>1166</v>
      </c>
      <c r="K19" s="70"/>
      <c r="L19" s="70"/>
      <c r="M19" s="8"/>
    </row>
    <row r="20" spans="2:13" ht="18.600000000000001">
      <c r="B20" s="488"/>
      <c r="C20" s="70" t="s">
        <v>1151</v>
      </c>
      <c r="D20" s="68" t="s">
        <v>140</v>
      </c>
      <c r="E20" s="68"/>
      <c r="F20" s="68" t="s">
        <v>19</v>
      </c>
      <c r="G20" s="71"/>
      <c r="H20" s="74"/>
      <c r="I20" s="74"/>
      <c r="J20" s="68" t="s">
        <v>1166</v>
      </c>
      <c r="K20" s="70"/>
      <c r="L20" s="70"/>
      <c r="M20" s="8"/>
    </row>
    <row r="21" spans="2:13" ht="18.600000000000001">
      <c r="B21" s="488"/>
      <c r="C21" s="70" t="s">
        <v>1151</v>
      </c>
      <c r="D21" s="68" t="s">
        <v>140</v>
      </c>
      <c r="E21" s="68"/>
      <c r="F21" s="68" t="s">
        <v>19</v>
      </c>
      <c r="G21" s="71"/>
      <c r="H21" s="74"/>
      <c r="I21" s="74"/>
      <c r="J21" s="68" t="s">
        <v>1166</v>
      </c>
      <c r="K21" s="70"/>
      <c r="L21" s="70"/>
      <c r="M21" s="8"/>
    </row>
    <row r="22" spans="2:13" ht="18.600000000000001">
      <c r="B22" s="488"/>
      <c r="C22" s="70" t="s">
        <v>1151</v>
      </c>
      <c r="D22" s="68" t="s">
        <v>140</v>
      </c>
      <c r="E22" s="68"/>
      <c r="F22" s="68" t="s">
        <v>19</v>
      </c>
      <c r="G22" s="71"/>
      <c r="H22" s="74"/>
      <c r="I22" s="74"/>
      <c r="J22" s="68" t="s">
        <v>1167</v>
      </c>
      <c r="K22" s="70"/>
      <c r="L22" s="70"/>
      <c r="M22" s="8"/>
    </row>
    <row r="23" spans="2:13" ht="18.600000000000001">
      <c r="B23" s="488"/>
      <c r="C23" s="70" t="s">
        <v>1151</v>
      </c>
      <c r="D23" s="68" t="s">
        <v>140</v>
      </c>
      <c r="E23" s="76"/>
      <c r="F23" s="68" t="s">
        <v>19</v>
      </c>
      <c r="G23" s="71"/>
      <c r="H23" s="68"/>
      <c r="I23" s="68"/>
      <c r="J23" s="68" t="s">
        <v>1167</v>
      </c>
      <c r="K23" s="68"/>
      <c r="L23" s="70"/>
      <c r="M23" s="8"/>
    </row>
    <row r="24" spans="2:13" ht="18.600000000000001">
      <c r="B24" s="488"/>
      <c r="C24" s="70" t="s">
        <v>1151</v>
      </c>
      <c r="D24" s="68" t="s">
        <v>1168</v>
      </c>
      <c r="E24" s="68"/>
      <c r="F24" s="68" t="s">
        <v>19</v>
      </c>
      <c r="G24" s="77"/>
      <c r="H24" s="68"/>
      <c r="I24" s="68"/>
      <c r="J24" s="68" t="s">
        <v>1169</v>
      </c>
      <c r="K24" s="68"/>
      <c r="L24" s="70"/>
      <c r="M24" s="8"/>
    </row>
    <row r="25" spans="2:13" ht="18.600000000000001">
      <c r="B25" s="488"/>
      <c r="C25" s="70" t="s">
        <v>1151</v>
      </c>
      <c r="D25" s="68" t="s">
        <v>1168</v>
      </c>
      <c r="E25" s="68"/>
      <c r="F25" s="68" t="s">
        <v>19</v>
      </c>
      <c r="G25" s="71"/>
      <c r="H25" s="68"/>
      <c r="I25" s="68"/>
      <c r="J25" s="209" t="s">
        <v>1169</v>
      </c>
      <c r="K25" s="68"/>
      <c r="L25" s="70"/>
      <c r="M25" s="8"/>
    </row>
    <row r="26" spans="2:13" ht="18.600000000000001">
      <c r="B26" s="488"/>
      <c r="C26" s="70" t="s">
        <v>1151</v>
      </c>
      <c r="D26" s="68" t="s">
        <v>1170</v>
      </c>
      <c r="E26" s="68"/>
      <c r="F26" s="68" t="s">
        <v>19</v>
      </c>
      <c r="G26" s="71"/>
      <c r="H26" s="74"/>
      <c r="I26" s="74"/>
      <c r="J26" s="209" t="s">
        <v>1171</v>
      </c>
      <c r="K26" s="70"/>
      <c r="L26" s="70"/>
      <c r="M26" s="8"/>
    </row>
    <row r="27" spans="2:13" ht="18.600000000000001">
      <c r="B27" s="488"/>
      <c r="C27" s="70" t="s">
        <v>1151</v>
      </c>
      <c r="D27" s="68" t="s">
        <v>22</v>
      </c>
      <c r="E27" s="68" t="s">
        <v>1172</v>
      </c>
      <c r="F27" s="68"/>
      <c r="G27" s="71"/>
      <c r="H27" s="74" t="s">
        <v>19</v>
      </c>
      <c r="I27" s="74"/>
      <c r="J27" s="209" t="s">
        <v>1165</v>
      </c>
      <c r="K27" s="68" t="s">
        <v>19</v>
      </c>
      <c r="L27" s="70"/>
      <c r="M27" s="8"/>
    </row>
    <row r="28" spans="2:13" ht="18.95" thickBot="1">
      <c r="B28" s="488"/>
      <c r="C28" s="70" t="s">
        <v>1151</v>
      </c>
      <c r="D28" s="68" t="s">
        <v>441</v>
      </c>
      <c r="E28" s="68"/>
      <c r="F28" s="68"/>
      <c r="G28" s="71" t="s">
        <v>19</v>
      </c>
      <c r="H28" s="74"/>
      <c r="I28" s="74"/>
      <c r="J28" s="209" t="s">
        <v>1173</v>
      </c>
      <c r="K28" s="70"/>
      <c r="L28" s="70"/>
      <c r="M28" s="8"/>
    </row>
    <row r="29" spans="2:13" ht="18.95" thickBot="1">
      <c r="B29" s="211"/>
      <c r="C29" s="37" t="s">
        <v>1174</v>
      </c>
      <c r="D29" s="213"/>
      <c r="E29" s="38"/>
      <c r="F29" s="38">
        <f>COUNTIF(F5:F28,"x")</f>
        <v>17</v>
      </c>
      <c r="G29" s="38">
        <f>COUNTIF(G5:G28,"x")</f>
        <v>2</v>
      </c>
      <c r="H29" s="38">
        <f>COUNTIF(H5:H28,"x")</f>
        <v>5</v>
      </c>
      <c r="I29" s="38">
        <f>COUNTIF(I5:I28,"x")</f>
        <v>0</v>
      </c>
      <c r="J29" s="38"/>
      <c r="K29" s="39"/>
      <c r="L29" s="37"/>
      <c r="M29" s="20">
        <f>SUM(F29:I29)</f>
        <v>24</v>
      </c>
    </row>
    <row r="30" spans="2:13" ht="18.600000000000001">
      <c r="B30" s="487" t="s">
        <v>253</v>
      </c>
      <c r="C30" s="64" t="s">
        <v>1175</v>
      </c>
      <c r="D30" s="68" t="s">
        <v>22</v>
      </c>
      <c r="E30" s="197"/>
      <c r="F30" s="64"/>
      <c r="G30" s="66"/>
      <c r="H30" s="64" t="s">
        <v>19</v>
      </c>
      <c r="I30" s="64"/>
      <c r="J30" s="64" t="s">
        <v>1176</v>
      </c>
      <c r="K30" s="64" t="s">
        <v>19</v>
      </c>
      <c r="L30" s="67"/>
      <c r="M30" s="8"/>
    </row>
    <row r="31" spans="2:13" ht="18.600000000000001">
      <c r="B31" s="488"/>
      <c r="C31" s="64" t="s">
        <v>1175</v>
      </c>
      <c r="D31" s="68" t="s">
        <v>22</v>
      </c>
      <c r="E31" s="70"/>
      <c r="F31" s="68"/>
      <c r="G31" s="71"/>
      <c r="H31" s="68" t="s">
        <v>19</v>
      </c>
      <c r="I31" s="68"/>
      <c r="J31" s="68" t="s">
        <v>1177</v>
      </c>
      <c r="K31" s="64" t="s">
        <v>19</v>
      </c>
      <c r="L31" s="72"/>
      <c r="M31" s="8"/>
    </row>
    <row r="32" spans="2:13" ht="18.600000000000001">
      <c r="B32" s="488"/>
      <c r="C32" s="64" t="s">
        <v>1175</v>
      </c>
      <c r="D32" s="68" t="s">
        <v>1178</v>
      </c>
      <c r="E32" s="68"/>
      <c r="F32" s="68"/>
      <c r="G32" s="71" t="s">
        <v>19</v>
      </c>
      <c r="H32" s="68"/>
      <c r="I32" s="68"/>
      <c r="J32" s="68" t="s">
        <v>1179</v>
      </c>
      <c r="K32" s="68"/>
      <c r="L32" s="72"/>
      <c r="M32" s="8"/>
    </row>
    <row r="33" spans="2:13" ht="18.600000000000001">
      <c r="B33" s="488"/>
      <c r="C33" s="64" t="s">
        <v>1175</v>
      </c>
      <c r="D33" s="68" t="s">
        <v>1178</v>
      </c>
      <c r="E33" s="68"/>
      <c r="F33" s="68" t="s">
        <v>19</v>
      </c>
      <c r="G33" s="71"/>
      <c r="H33" s="74"/>
      <c r="I33" s="74"/>
      <c r="J33" s="68" t="s">
        <v>1179</v>
      </c>
      <c r="K33" s="70"/>
      <c r="L33" s="72"/>
      <c r="M33" s="8"/>
    </row>
    <row r="34" spans="2:13" ht="18.600000000000001">
      <c r="B34" s="488"/>
      <c r="C34" s="64" t="s">
        <v>1175</v>
      </c>
      <c r="D34" s="68" t="s">
        <v>1152</v>
      </c>
      <c r="E34" s="68"/>
      <c r="F34" s="68" t="s">
        <v>19</v>
      </c>
      <c r="G34" s="71"/>
      <c r="H34" s="74"/>
      <c r="I34" s="74"/>
      <c r="J34" s="68" t="s">
        <v>1180</v>
      </c>
      <c r="K34" s="70"/>
      <c r="L34" s="72"/>
      <c r="M34" s="8"/>
    </row>
    <row r="35" spans="2:13" ht="18.600000000000001">
      <c r="B35" s="488"/>
      <c r="C35" s="64" t="s">
        <v>1175</v>
      </c>
      <c r="D35" s="68" t="s">
        <v>1152</v>
      </c>
      <c r="E35" s="68"/>
      <c r="F35" s="68" t="s">
        <v>19</v>
      </c>
      <c r="G35" s="71"/>
      <c r="H35" s="74"/>
      <c r="I35" s="74"/>
      <c r="J35" s="209" t="s">
        <v>1180</v>
      </c>
      <c r="K35" s="70"/>
      <c r="L35" s="72"/>
      <c r="M35" s="8"/>
    </row>
    <row r="36" spans="2:13" ht="18.600000000000001">
      <c r="B36" s="488"/>
      <c r="C36" s="64" t="s">
        <v>1175</v>
      </c>
      <c r="D36" s="68" t="s">
        <v>22</v>
      </c>
      <c r="E36" s="68"/>
      <c r="F36" s="68"/>
      <c r="G36" s="71"/>
      <c r="H36" s="74" t="s">
        <v>19</v>
      </c>
      <c r="I36" s="74"/>
      <c r="J36" s="68" t="s">
        <v>1177</v>
      </c>
      <c r="K36" s="64" t="s">
        <v>19</v>
      </c>
      <c r="L36" s="72"/>
      <c r="M36" s="8"/>
    </row>
    <row r="37" spans="2:13" ht="18.600000000000001">
      <c r="B37" s="488"/>
      <c r="C37" s="64" t="s">
        <v>1175</v>
      </c>
      <c r="D37" s="68" t="s">
        <v>1181</v>
      </c>
      <c r="E37" s="68"/>
      <c r="F37" s="68"/>
      <c r="G37" s="71" t="s">
        <v>19</v>
      </c>
      <c r="H37" s="74"/>
      <c r="I37" s="74"/>
      <c r="J37" s="68" t="s">
        <v>1182</v>
      </c>
      <c r="K37" s="70"/>
      <c r="L37" s="72"/>
      <c r="M37" s="8"/>
    </row>
    <row r="38" spans="2:13" ht="18.600000000000001">
      <c r="B38" s="488"/>
      <c r="C38" s="64" t="s">
        <v>1175</v>
      </c>
      <c r="D38" s="68" t="s">
        <v>1183</v>
      </c>
      <c r="E38" s="68"/>
      <c r="F38" s="68" t="s">
        <v>19</v>
      </c>
      <c r="G38" s="71"/>
      <c r="H38" s="74"/>
      <c r="I38" s="74"/>
      <c r="J38" s="68" t="s">
        <v>1184</v>
      </c>
      <c r="K38" s="70"/>
      <c r="L38" s="72"/>
      <c r="M38" s="8"/>
    </row>
    <row r="39" spans="2:13" ht="18.600000000000001">
      <c r="B39" s="488"/>
      <c r="C39" s="64" t="s">
        <v>1175</v>
      </c>
      <c r="D39" s="68" t="s">
        <v>1185</v>
      </c>
      <c r="E39" s="68"/>
      <c r="F39" s="68"/>
      <c r="G39" s="71" t="s">
        <v>108</v>
      </c>
      <c r="H39" s="74"/>
      <c r="I39" s="74"/>
      <c r="J39" s="68" t="s">
        <v>1184</v>
      </c>
      <c r="K39" s="70"/>
      <c r="L39" s="72"/>
      <c r="M39" s="8"/>
    </row>
    <row r="40" spans="2:13" ht="18.600000000000001">
      <c r="B40" s="488"/>
      <c r="C40" s="64" t="s">
        <v>1175</v>
      </c>
      <c r="D40" s="68" t="s">
        <v>34</v>
      </c>
      <c r="E40" s="68"/>
      <c r="F40" s="68" t="s">
        <v>19</v>
      </c>
      <c r="G40" s="71"/>
      <c r="H40" s="74"/>
      <c r="I40" s="74"/>
      <c r="J40" s="68" t="s">
        <v>1186</v>
      </c>
      <c r="K40" s="70"/>
      <c r="L40" s="72"/>
      <c r="M40" s="8"/>
    </row>
    <row r="41" spans="2:13" ht="18.600000000000001">
      <c r="B41" s="488"/>
      <c r="C41" s="64" t="s">
        <v>1175</v>
      </c>
      <c r="D41" s="68" t="s">
        <v>1187</v>
      </c>
      <c r="E41" s="68"/>
      <c r="F41" s="68"/>
      <c r="G41" s="71" t="s">
        <v>19</v>
      </c>
      <c r="H41" s="74"/>
      <c r="I41" s="74"/>
      <c r="J41" s="68" t="s">
        <v>1188</v>
      </c>
      <c r="K41" s="70"/>
      <c r="L41" s="72"/>
      <c r="M41" s="8"/>
    </row>
    <row r="42" spans="2:13" ht="18.600000000000001">
      <c r="B42" s="488"/>
      <c r="C42" s="64" t="s">
        <v>1175</v>
      </c>
      <c r="D42" s="68" t="s">
        <v>1189</v>
      </c>
      <c r="E42" s="68"/>
      <c r="F42" s="68" t="s">
        <v>19</v>
      </c>
      <c r="G42" s="71"/>
      <c r="H42" s="74"/>
      <c r="I42" s="74"/>
      <c r="J42" s="68" t="s">
        <v>1190</v>
      </c>
      <c r="K42" s="70"/>
      <c r="L42" s="72"/>
      <c r="M42" s="8"/>
    </row>
    <row r="43" spans="2:13" ht="18.600000000000001">
      <c r="B43" s="488"/>
      <c r="C43" s="64" t="s">
        <v>1175</v>
      </c>
      <c r="D43" s="68" t="s">
        <v>1178</v>
      </c>
      <c r="E43" s="68"/>
      <c r="F43" s="68" t="s">
        <v>19</v>
      </c>
      <c r="G43" s="71"/>
      <c r="H43" s="74"/>
      <c r="I43" s="74"/>
      <c r="J43" s="68" t="s">
        <v>1191</v>
      </c>
      <c r="K43" s="70"/>
      <c r="L43" s="72"/>
      <c r="M43" s="8"/>
    </row>
    <row r="44" spans="2:13" ht="18.600000000000001">
      <c r="B44" s="488"/>
      <c r="C44" s="64" t="s">
        <v>1175</v>
      </c>
      <c r="D44" s="68" t="s">
        <v>22</v>
      </c>
      <c r="E44" s="68"/>
      <c r="F44" s="68"/>
      <c r="G44" s="71"/>
      <c r="H44" s="74" t="s">
        <v>19</v>
      </c>
      <c r="I44" s="74"/>
      <c r="J44" s="68" t="s">
        <v>1188</v>
      </c>
      <c r="K44" s="64" t="s">
        <v>19</v>
      </c>
      <c r="L44" s="72"/>
      <c r="M44" s="8"/>
    </row>
    <row r="45" spans="2:13" ht="18.600000000000001">
      <c r="B45" s="488"/>
      <c r="C45" s="64" t="s">
        <v>1175</v>
      </c>
      <c r="D45" s="68" t="s">
        <v>32</v>
      </c>
      <c r="E45" s="68"/>
      <c r="F45" s="68" t="s">
        <v>19</v>
      </c>
      <c r="G45" s="71"/>
      <c r="H45" s="74"/>
      <c r="I45" s="74"/>
      <c r="J45" s="68" t="s">
        <v>1192</v>
      </c>
      <c r="K45" s="70"/>
      <c r="L45" s="72"/>
      <c r="M45" s="8"/>
    </row>
    <row r="46" spans="2:13" ht="18.600000000000001">
      <c r="B46" s="488"/>
      <c r="C46" s="64" t="s">
        <v>1175</v>
      </c>
      <c r="D46" s="68" t="s">
        <v>32</v>
      </c>
      <c r="E46" s="68"/>
      <c r="F46" s="68" t="s">
        <v>19</v>
      </c>
      <c r="G46" s="71"/>
      <c r="H46" s="74"/>
      <c r="I46" s="74"/>
      <c r="J46" s="68" t="s">
        <v>1192</v>
      </c>
      <c r="K46" s="70"/>
      <c r="L46" s="72"/>
      <c r="M46" s="8"/>
    </row>
    <row r="47" spans="2:13" ht="18.600000000000001">
      <c r="B47" s="488"/>
      <c r="C47" s="64" t="s">
        <v>1175</v>
      </c>
      <c r="D47" s="68" t="s">
        <v>1193</v>
      </c>
      <c r="E47" s="68"/>
      <c r="F47" s="68" t="s">
        <v>19</v>
      </c>
      <c r="G47" s="71"/>
      <c r="H47" s="74"/>
      <c r="I47" s="74"/>
      <c r="J47" s="68" t="s">
        <v>1194</v>
      </c>
      <c r="K47" s="70"/>
      <c r="L47" s="72"/>
      <c r="M47" s="8"/>
    </row>
    <row r="48" spans="2:13" ht="18.600000000000001">
      <c r="B48" s="488"/>
      <c r="C48" s="64" t="s">
        <v>1175</v>
      </c>
      <c r="D48" s="68" t="s">
        <v>441</v>
      </c>
      <c r="E48" s="76"/>
      <c r="F48" s="68"/>
      <c r="G48" s="71" t="s">
        <v>19</v>
      </c>
      <c r="H48" s="68"/>
      <c r="I48" s="68"/>
      <c r="J48" s="68" t="s">
        <v>1195</v>
      </c>
      <c r="K48" s="68"/>
      <c r="L48" s="72"/>
      <c r="M48" s="8"/>
    </row>
    <row r="49" spans="2:13" ht="18.600000000000001">
      <c r="B49" s="488"/>
      <c r="C49" s="64" t="s">
        <v>1175</v>
      </c>
      <c r="D49" s="68" t="s">
        <v>478</v>
      </c>
      <c r="E49" s="68"/>
      <c r="F49" s="68" t="s">
        <v>19</v>
      </c>
      <c r="G49" s="77"/>
      <c r="H49" s="68"/>
      <c r="I49" s="68"/>
      <c r="J49" s="68" t="s">
        <v>1196</v>
      </c>
      <c r="K49" s="68"/>
      <c r="L49" s="72"/>
      <c r="M49" s="8"/>
    </row>
    <row r="50" spans="2:13" ht="18.600000000000001">
      <c r="B50" s="488"/>
      <c r="C50" s="64" t="s">
        <v>1175</v>
      </c>
      <c r="D50" s="68" t="s">
        <v>478</v>
      </c>
      <c r="E50" s="68"/>
      <c r="F50" s="68" t="s">
        <v>19</v>
      </c>
      <c r="G50" s="71"/>
      <c r="H50" s="68"/>
      <c r="I50" s="68"/>
      <c r="J50" s="68" t="s">
        <v>1196</v>
      </c>
      <c r="K50" s="68"/>
      <c r="L50" s="72"/>
      <c r="M50" s="8"/>
    </row>
    <row r="51" spans="2:13" ht="18.600000000000001">
      <c r="B51" s="488"/>
      <c r="C51" s="64" t="s">
        <v>1175</v>
      </c>
      <c r="D51" s="68" t="s">
        <v>240</v>
      </c>
      <c r="E51" s="68"/>
      <c r="F51" s="68" t="s">
        <v>19</v>
      </c>
      <c r="G51" s="71"/>
      <c r="H51" s="74"/>
      <c r="I51" s="74"/>
      <c r="J51" s="209" t="s">
        <v>1197</v>
      </c>
      <c r="K51" s="70"/>
      <c r="L51" s="72"/>
      <c r="M51" s="8"/>
    </row>
    <row r="52" spans="2:13" ht="18.600000000000001">
      <c r="B52" s="488"/>
      <c r="C52" s="64" t="s">
        <v>1175</v>
      </c>
      <c r="D52" s="68" t="s">
        <v>240</v>
      </c>
      <c r="E52" s="68"/>
      <c r="F52" s="68" t="s">
        <v>19</v>
      </c>
      <c r="G52" s="71"/>
      <c r="H52" s="74"/>
      <c r="I52" s="74"/>
      <c r="J52" s="209" t="s">
        <v>1197</v>
      </c>
      <c r="K52" s="70"/>
      <c r="L52" s="72"/>
      <c r="M52" s="8"/>
    </row>
    <row r="53" spans="2:13" ht="18.600000000000001">
      <c r="B53" s="488"/>
      <c r="C53" s="64" t="s">
        <v>1175</v>
      </c>
      <c r="D53" s="68" t="s">
        <v>706</v>
      </c>
      <c r="E53" s="68"/>
      <c r="F53" s="68" t="s">
        <v>19</v>
      </c>
      <c r="G53" s="71"/>
      <c r="H53" s="74"/>
      <c r="I53" s="74"/>
      <c r="J53" s="209" t="s">
        <v>1198</v>
      </c>
      <c r="K53" s="70"/>
      <c r="L53" s="72"/>
      <c r="M53" s="8"/>
    </row>
    <row r="54" spans="2:13" ht="18.600000000000001">
      <c r="B54" s="488"/>
      <c r="C54" s="64" t="s">
        <v>1175</v>
      </c>
      <c r="D54" s="68" t="s">
        <v>34</v>
      </c>
      <c r="E54" s="68"/>
      <c r="F54" s="68" t="s">
        <v>19</v>
      </c>
      <c r="G54" s="71"/>
      <c r="H54" s="74"/>
      <c r="I54" s="74"/>
      <c r="J54" s="209" t="s">
        <v>1199</v>
      </c>
      <c r="K54" s="70"/>
      <c r="L54" s="72"/>
      <c r="M54" s="8"/>
    </row>
    <row r="55" spans="2:13" ht="18.600000000000001">
      <c r="B55" s="488"/>
      <c r="C55" s="64" t="s">
        <v>1175</v>
      </c>
      <c r="D55" s="68" t="s">
        <v>34</v>
      </c>
      <c r="E55" s="68"/>
      <c r="F55" s="68" t="s">
        <v>19</v>
      </c>
      <c r="G55" s="77"/>
      <c r="H55" s="70"/>
      <c r="I55" s="70"/>
      <c r="J55" s="209" t="s">
        <v>1199</v>
      </c>
      <c r="K55" s="70"/>
      <c r="L55" s="72"/>
      <c r="M55" s="8"/>
    </row>
    <row r="56" spans="2:13" ht="18.600000000000001">
      <c r="B56" s="488"/>
      <c r="C56" s="64" t="s">
        <v>1175</v>
      </c>
      <c r="D56" s="68" t="s">
        <v>22</v>
      </c>
      <c r="E56" s="215" t="s">
        <v>1200</v>
      </c>
      <c r="F56" s="73"/>
      <c r="G56" s="77"/>
      <c r="H56" s="70" t="s">
        <v>19</v>
      </c>
      <c r="I56" s="70"/>
      <c r="J56" s="209" t="s">
        <v>1188</v>
      </c>
      <c r="K56" s="64" t="s">
        <v>19</v>
      </c>
      <c r="L56" s="72"/>
      <c r="M56" s="8"/>
    </row>
    <row r="57" spans="2:13" ht="18.95" thickBot="1">
      <c r="B57" s="489"/>
      <c r="C57" s="64" t="s">
        <v>1175</v>
      </c>
      <c r="D57" s="68" t="s">
        <v>22</v>
      </c>
      <c r="E57" s="78"/>
      <c r="F57" s="79"/>
      <c r="G57" s="80"/>
      <c r="H57" s="81" t="s">
        <v>19</v>
      </c>
      <c r="I57" s="81"/>
      <c r="J57" s="210" t="s">
        <v>1201</v>
      </c>
      <c r="K57" s="64" t="s">
        <v>19</v>
      </c>
      <c r="L57" s="82"/>
      <c r="M57" s="8"/>
    </row>
    <row r="58" spans="2:13" ht="18.95" thickBot="1">
      <c r="B58" s="16"/>
      <c r="C58" s="17" t="s">
        <v>1202</v>
      </c>
      <c r="D58" s="214"/>
      <c r="E58" s="18"/>
      <c r="F58" s="18">
        <f>COUNTIF(F30:F57,"x")</f>
        <v>17</v>
      </c>
      <c r="G58" s="18">
        <f>COUNTIF(G30:G57,"x")</f>
        <v>5</v>
      </c>
      <c r="H58" s="18">
        <f>COUNTIF(H30:H57,"x")</f>
        <v>6</v>
      </c>
      <c r="I58" s="18">
        <f>COUNTIF(I30:I57,"x")</f>
        <v>0</v>
      </c>
      <c r="J58" s="18"/>
      <c r="K58" s="19"/>
      <c r="L58" s="17"/>
      <c r="M58" s="20">
        <f>SUM(F58:I58)</f>
        <v>28</v>
      </c>
    </row>
    <row r="59" spans="2:13" ht="18.600000000000001">
      <c r="B59" s="487" t="s">
        <v>338</v>
      </c>
      <c r="C59" s="64" t="s">
        <v>1203</v>
      </c>
      <c r="D59" s="64" t="s">
        <v>441</v>
      </c>
      <c r="E59" s="197"/>
      <c r="F59" s="64"/>
      <c r="G59" s="66" t="s">
        <v>19</v>
      </c>
      <c r="H59" s="64"/>
      <c r="I59" s="64"/>
      <c r="J59" s="64" t="s">
        <v>1204</v>
      </c>
      <c r="K59" s="64"/>
      <c r="L59" s="67"/>
      <c r="M59" s="8"/>
    </row>
    <row r="60" spans="2:13" ht="18.600000000000001">
      <c r="B60" s="488"/>
      <c r="C60" s="64" t="s">
        <v>1203</v>
      </c>
      <c r="D60" s="64" t="s">
        <v>140</v>
      </c>
      <c r="E60" s="70"/>
      <c r="F60" s="68"/>
      <c r="G60" s="71" t="s">
        <v>19</v>
      </c>
      <c r="H60" s="68"/>
      <c r="I60" s="68"/>
      <c r="J60" s="68" t="s">
        <v>1205</v>
      </c>
      <c r="K60" s="68"/>
      <c r="L60" s="72"/>
      <c r="M60" s="8"/>
    </row>
    <row r="61" spans="2:13" ht="18.600000000000001">
      <c r="B61" s="488"/>
      <c r="C61" s="64" t="s">
        <v>1203</v>
      </c>
      <c r="D61" s="64" t="s">
        <v>140</v>
      </c>
      <c r="E61" s="68"/>
      <c r="F61" s="68"/>
      <c r="G61" s="71" t="s">
        <v>19</v>
      </c>
      <c r="H61" s="68"/>
      <c r="I61" s="68"/>
      <c r="J61" s="68" t="s">
        <v>1206</v>
      </c>
      <c r="K61" s="68"/>
      <c r="L61" s="72"/>
      <c r="M61" s="8"/>
    </row>
    <row r="62" spans="2:13" ht="18.600000000000001">
      <c r="B62" s="488"/>
      <c r="C62" s="64" t="s">
        <v>1203</v>
      </c>
      <c r="D62" s="64" t="s">
        <v>1120</v>
      </c>
      <c r="E62" s="68"/>
      <c r="F62" s="68"/>
      <c r="G62" s="71" t="s">
        <v>19</v>
      </c>
      <c r="H62" s="74"/>
      <c r="I62" s="74"/>
      <c r="J62" s="68" t="s">
        <v>1207</v>
      </c>
      <c r="K62" s="70"/>
      <c r="L62" s="72"/>
      <c r="M62" s="8"/>
    </row>
    <row r="63" spans="2:13" ht="18.600000000000001">
      <c r="B63" s="488"/>
      <c r="C63" s="64" t="s">
        <v>1203</v>
      </c>
      <c r="D63" s="64" t="s">
        <v>374</v>
      </c>
      <c r="E63" s="68"/>
      <c r="F63" s="68" t="s">
        <v>19</v>
      </c>
      <c r="G63" s="71"/>
      <c r="H63" s="74"/>
      <c r="I63" s="74"/>
      <c r="J63" s="68" t="s">
        <v>1205</v>
      </c>
      <c r="K63" s="70"/>
      <c r="L63" s="72"/>
      <c r="M63" s="8"/>
    </row>
    <row r="64" spans="2:13" ht="18.600000000000001">
      <c r="B64" s="488"/>
      <c r="C64" s="64" t="s">
        <v>1203</v>
      </c>
      <c r="D64" s="64" t="s">
        <v>1100</v>
      </c>
      <c r="E64" s="68"/>
      <c r="F64" s="68" t="s">
        <v>19</v>
      </c>
      <c r="G64" s="71"/>
      <c r="H64" s="74"/>
      <c r="I64" s="74"/>
      <c r="J64" s="209" t="s">
        <v>1208</v>
      </c>
      <c r="K64" s="70"/>
      <c r="L64" s="72"/>
      <c r="M64" s="8"/>
    </row>
    <row r="65" spans="2:13" ht="18.600000000000001">
      <c r="B65" s="488"/>
      <c r="C65" s="64" t="s">
        <v>1203</v>
      </c>
      <c r="D65" s="64" t="s">
        <v>1209</v>
      </c>
      <c r="E65" s="68"/>
      <c r="F65" s="68" t="s">
        <v>19</v>
      </c>
      <c r="G65" s="71"/>
      <c r="H65" s="74"/>
      <c r="I65" s="74"/>
      <c r="J65" s="68" t="s">
        <v>1210</v>
      </c>
      <c r="K65" s="70"/>
      <c r="L65" s="72"/>
      <c r="M65" s="8"/>
    </row>
    <row r="66" spans="2:13" ht="18.600000000000001">
      <c r="B66" s="488"/>
      <c r="C66" s="64" t="s">
        <v>1203</v>
      </c>
      <c r="D66" s="64" t="s">
        <v>22</v>
      </c>
      <c r="E66" s="68"/>
      <c r="F66" s="68" t="s">
        <v>19</v>
      </c>
      <c r="G66" s="71"/>
      <c r="H66" s="74"/>
      <c r="I66" s="74"/>
      <c r="J66" s="68" t="s">
        <v>1211</v>
      </c>
      <c r="K66" s="70"/>
      <c r="L66" s="72"/>
      <c r="M66" s="8"/>
    </row>
    <row r="67" spans="2:13" ht="18.600000000000001">
      <c r="B67" s="488"/>
      <c r="C67" s="64" t="s">
        <v>1203</v>
      </c>
      <c r="D67" s="64" t="s">
        <v>22</v>
      </c>
      <c r="E67" s="68"/>
      <c r="F67" s="68" t="s">
        <v>19</v>
      </c>
      <c r="G67" s="71"/>
      <c r="H67" s="74"/>
      <c r="I67" s="74"/>
      <c r="J67" s="68" t="s">
        <v>1212</v>
      </c>
      <c r="K67" s="70"/>
      <c r="L67" s="72"/>
      <c r="M67" s="8"/>
    </row>
    <row r="68" spans="2:13" ht="18.600000000000001">
      <c r="B68" s="488"/>
      <c r="C68" s="64" t="s">
        <v>1203</v>
      </c>
      <c r="D68" s="64" t="s">
        <v>140</v>
      </c>
      <c r="E68" s="68"/>
      <c r="F68" s="68" t="s">
        <v>19</v>
      </c>
      <c r="G68" s="71"/>
      <c r="H68" s="74"/>
      <c r="I68" s="74"/>
      <c r="J68" s="68" t="s">
        <v>1213</v>
      </c>
      <c r="K68" s="70"/>
      <c r="L68" s="72"/>
      <c r="M68" s="8"/>
    </row>
    <row r="69" spans="2:13" ht="18.600000000000001">
      <c r="B69" s="488"/>
      <c r="C69" s="64" t="s">
        <v>1203</v>
      </c>
      <c r="D69" s="64" t="s">
        <v>140</v>
      </c>
      <c r="E69" s="68"/>
      <c r="F69" s="68" t="s">
        <v>19</v>
      </c>
      <c r="G69" s="71"/>
      <c r="H69" s="74"/>
      <c r="I69" s="74"/>
      <c r="J69" s="68" t="s">
        <v>1214</v>
      </c>
      <c r="K69" s="70"/>
      <c r="L69" s="72"/>
      <c r="M69" s="8"/>
    </row>
    <row r="70" spans="2:13" ht="18.600000000000001">
      <c r="B70" s="488"/>
      <c r="C70" s="64" t="s">
        <v>1203</v>
      </c>
      <c r="D70" s="64" t="s">
        <v>140</v>
      </c>
      <c r="E70" s="68"/>
      <c r="F70" s="68" t="s">
        <v>19</v>
      </c>
      <c r="G70" s="71"/>
      <c r="H70" s="74"/>
      <c r="I70" s="74"/>
      <c r="J70" s="68" t="s">
        <v>1214</v>
      </c>
      <c r="K70" s="70"/>
      <c r="L70" s="72"/>
      <c r="M70" s="8"/>
    </row>
    <row r="71" spans="2:13" ht="18.600000000000001">
      <c r="B71" s="488"/>
      <c r="C71" s="64" t="s">
        <v>1203</v>
      </c>
      <c r="D71" s="64" t="s">
        <v>1215</v>
      </c>
      <c r="E71" s="68"/>
      <c r="F71" s="68" t="s">
        <v>19</v>
      </c>
      <c r="G71" s="71"/>
      <c r="H71" s="74"/>
      <c r="I71" s="74"/>
      <c r="J71" s="68" t="s">
        <v>1216</v>
      </c>
      <c r="K71" s="70"/>
      <c r="L71" s="72"/>
      <c r="M71" s="8"/>
    </row>
    <row r="72" spans="2:13" ht="18.600000000000001">
      <c r="B72" s="488"/>
      <c r="C72" s="64" t="s">
        <v>1203</v>
      </c>
      <c r="D72" s="64" t="s">
        <v>667</v>
      </c>
      <c r="E72" s="68"/>
      <c r="F72" s="68"/>
      <c r="G72" s="71" t="s">
        <v>19</v>
      </c>
      <c r="H72" s="74"/>
      <c r="I72" s="74"/>
      <c r="J72" s="68" t="s">
        <v>1217</v>
      </c>
      <c r="K72" s="70"/>
      <c r="L72" s="72"/>
      <c r="M72" s="8"/>
    </row>
    <row r="73" spans="2:13" ht="18.600000000000001">
      <c r="B73" s="488"/>
      <c r="C73" s="64" t="s">
        <v>1203</v>
      </c>
      <c r="D73" s="64" t="s">
        <v>667</v>
      </c>
      <c r="E73" s="68"/>
      <c r="F73" s="68"/>
      <c r="G73" s="71" t="s">
        <v>19</v>
      </c>
      <c r="H73" s="74"/>
      <c r="I73" s="74"/>
      <c r="J73" s="68" t="s">
        <v>1217</v>
      </c>
      <c r="K73" s="70"/>
      <c r="L73" s="72"/>
      <c r="M73" s="8"/>
    </row>
    <row r="74" spans="2:13" ht="18.600000000000001">
      <c r="B74" s="488"/>
      <c r="C74" s="64" t="s">
        <v>1203</v>
      </c>
      <c r="D74" s="64" t="s">
        <v>1218</v>
      </c>
      <c r="E74" s="68"/>
      <c r="F74" s="68" t="s">
        <v>19</v>
      </c>
      <c r="G74" s="71"/>
      <c r="H74" s="74"/>
      <c r="I74" s="74"/>
      <c r="J74" s="68" t="s">
        <v>1219</v>
      </c>
      <c r="K74" s="70"/>
      <c r="L74" s="72"/>
      <c r="M74" s="8"/>
    </row>
    <row r="75" spans="2:13" ht="18.600000000000001">
      <c r="B75" s="488"/>
      <c r="C75" s="64" t="s">
        <v>1203</v>
      </c>
      <c r="D75" s="64" t="s">
        <v>22</v>
      </c>
      <c r="E75" s="68"/>
      <c r="F75" s="68" t="s">
        <v>19</v>
      </c>
      <c r="G75" s="71"/>
      <c r="H75" s="74"/>
      <c r="I75" s="74"/>
      <c r="J75" s="68" t="s">
        <v>1212</v>
      </c>
      <c r="K75" s="70"/>
      <c r="L75" s="72"/>
      <c r="M75" s="8"/>
    </row>
    <row r="76" spans="2:13" ht="18.600000000000001">
      <c r="B76" s="488"/>
      <c r="C76" s="64" t="s">
        <v>1203</v>
      </c>
      <c r="D76" s="64" t="s">
        <v>374</v>
      </c>
      <c r="E76" s="68"/>
      <c r="F76" s="68" t="s">
        <v>19</v>
      </c>
      <c r="G76" s="71"/>
      <c r="H76" s="74"/>
      <c r="I76" s="74"/>
      <c r="J76" s="68" t="s">
        <v>1220</v>
      </c>
      <c r="K76" s="70"/>
      <c r="L76" s="72"/>
      <c r="M76" s="8"/>
    </row>
    <row r="77" spans="2:13" ht="18.600000000000001">
      <c r="B77" s="488"/>
      <c r="C77" s="64" t="s">
        <v>1203</v>
      </c>
      <c r="D77" s="64" t="s">
        <v>635</v>
      </c>
      <c r="E77" s="76"/>
      <c r="F77" s="68"/>
      <c r="G77" s="71" t="s">
        <v>19</v>
      </c>
      <c r="H77" s="68"/>
      <c r="I77" s="68"/>
      <c r="J77" s="68" t="s">
        <v>1221</v>
      </c>
      <c r="K77" s="68"/>
      <c r="L77" s="72"/>
      <c r="M77" s="8"/>
    </row>
    <row r="78" spans="2:13" ht="18.600000000000001">
      <c r="B78" s="488"/>
      <c r="C78" s="64" t="s">
        <v>1203</v>
      </c>
      <c r="D78" s="64" t="s">
        <v>140</v>
      </c>
      <c r="E78" s="68"/>
      <c r="F78" s="68" t="s">
        <v>19</v>
      </c>
      <c r="G78" s="77"/>
      <c r="H78" s="68"/>
      <c r="I78" s="68"/>
      <c r="J78" s="68" t="s">
        <v>1222</v>
      </c>
      <c r="K78" s="68"/>
      <c r="L78" s="72"/>
      <c r="M78" s="8"/>
    </row>
    <row r="79" spans="2:13" ht="18.600000000000001">
      <c r="B79" s="488"/>
      <c r="C79" s="64" t="s">
        <v>1203</v>
      </c>
      <c r="D79" s="64" t="s">
        <v>441</v>
      </c>
      <c r="E79" s="68"/>
      <c r="F79" s="68"/>
      <c r="G79" s="71" t="s">
        <v>19</v>
      </c>
      <c r="H79" s="68"/>
      <c r="I79" s="68"/>
      <c r="J79" s="209" t="s">
        <v>1223</v>
      </c>
      <c r="K79" s="68"/>
      <c r="L79" s="72"/>
      <c r="M79" s="8"/>
    </row>
    <row r="80" spans="2:13" ht="18.95" thickBot="1">
      <c r="B80" s="488"/>
      <c r="C80" s="64" t="s">
        <v>1203</v>
      </c>
      <c r="D80" s="64" t="s">
        <v>374</v>
      </c>
      <c r="E80" s="68"/>
      <c r="F80" s="68" t="s">
        <v>19</v>
      </c>
      <c r="G80" s="71"/>
      <c r="H80" s="74"/>
      <c r="I80" s="74"/>
      <c r="J80" s="209" t="s">
        <v>1224</v>
      </c>
      <c r="K80" s="70"/>
      <c r="L80" s="72"/>
      <c r="M80" s="8"/>
    </row>
    <row r="81" spans="2:13" ht="18.95" thickBot="1">
      <c r="B81" s="16"/>
      <c r="C81" s="17" t="s">
        <v>1225</v>
      </c>
      <c r="D81" s="214"/>
      <c r="E81" s="18"/>
      <c r="F81" s="18">
        <f>COUNTIF(F59:F80,"x")</f>
        <v>14</v>
      </c>
      <c r="G81" s="18">
        <f>COUNTIF(G59:G80,"x")</f>
        <v>8</v>
      </c>
      <c r="H81" s="18">
        <f>COUNTIF(H59:H80,"x")</f>
        <v>0</v>
      </c>
      <c r="I81" s="18">
        <f>COUNTIF(I59:I80,"x")</f>
        <v>0</v>
      </c>
      <c r="J81" s="18"/>
      <c r="K81" s="19"/>
      <c r="L81" s="17"/>
      <c r="M81" s="20">
        <f>SUM(F81:I81)</f>
        <v>22</v>
      </c>
    </row>
  </sheetData>
  <mergeCells count="4">
    <mergeCell ref="B2:L2"/>
    <mergeCell ref="B5:B28"/>
    <mergeCell ref="B30:B57"/>
    <mergeCell ref="B59:B80"/>
  </mergeCells>
  <conditionalFormatting sqref="D29 D32:D35 D37:D43 D45:D55 D58 D81">
    <cfRule type="containsText" dxfId="43" priority="17" operator="containsText" text="ESCALIER PEDOPSY">
      <formula>NOT(ISERROR(SEARCH("ESCALIER PEDOPSY",D29)))</formula>
    </cfRule>
  </conditionalFormatting>
  <conditionalFormatting sqref="D29 D32:D35 D37:D43 D45:D55 D58 D81">
    <cfRule type="containsText" dxfId="42" priority="18" operator="containsText" text="ESCALIER CENTRE">
      <formula>NOT(ISERROR(SEARCH("ESCALIER CENTRE",D29)))</formula>
    </cfRule>
    <cfRule type="containsText" dxfId="41" priority="19" operator="containsText" text="ISSU DE SECOURS">
      <formula>NOT(ISERROR(SEARCH("ISSU DE SECOURS",D29)))</formula>
    </cfRule>
    <cfRule type="containsText" dxfId="40" priority="20" operator="containsText" text="CIRCULATION">
      <formula>NOT(ISERROR(SEARCH("CIRCULATION",D29)))</formula>
    </cfRule>
  </conditionalFormatting>
  <conditionalFormatting sqref="D4">
    <cfRule type="containsText" dxfId="39" priority="2" operator="containsText" text="ESCALIER CENTRE">
      <formula>NOT(ISERROR(SEARCH("ESCALIER CENTRE",D4)))</formula>
    </cfRule>
    <cfRule type="containsText" dxfId="38" priority="3" operator="containsText" text="ISSU DE SECOURS">
      <formula>NOT(ISERROR(SEARCH("ISSU DE SECOURS",D4)))</formula>
    </cfRule>
    <cfRule type="containsText" dxfId="37" priority="4" operator="containsText" text="CIRCULATION">
      <formula>NOT(ISERROR(SEARCH("CIRCULATION",D4)))</formula>
    </cfRule>
  </conditionalFormatting>
  <conditionalFormatting sqref="D4">
    <cfRule type="containsText" dxfId="36" priority="1" operator="containsText" text="ESCALIER PEDOPSY">
      <formula>NOT(ISERROR(SEARCH("ESCALIER PEDOPSY",D4)))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zoomScale="70" zoomScaleNormal="70" workbookViewId="0">
      <selection activeCell="O11" sqref="O11"/>
    </sheetView>
  </sheetViews>
  <sheetFormatPr defaultColWidth="11.42578125" defaultRowHeight="14.45"/>
  <cols>
    <col min="1" max="1" width="12.42578125" customWidth="1"/>
    <col min="2" max="2" width="48" customWidth="1"/>
    <col min="3" max="3" width="53.140625" customWidth="1"/>
    <col min="4" max="4" width="22" customWidth="1"/>
    <col min="5" max="5" width="19.5703125" customWidth="1"/>
    <col min="6" max="6" width="24.85546875" customWidth="1"/>
    <col min="7" max="7" width="27.7109375" customWidth="1"/>
    <col min="8" max="8" width="42.28515625" customWidth="1"/>
    <col min="9" max="9" width="29.28515625" customWidth="1"/>
    <col min="10" max="10" width="18.28515625" customWidth="1"/>
    <col min="11" max="11" width="29" customWidth="1"/>
  </cols>
  <sheetData>
    <row r="1" spans="1:12" ht="25.5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24.95">
      <c r="A2" s="5"/>
      <c r="B2" s="496" t="s">
        <v>1226</v>
      </c>
      <c r="C2" s="497"/>
      <c r="D2" s="497"/>
      <c r="E2" s="497"/>
      <c r="F2" s="497"/>
      <c r="G2" s="497"/>
      <c r="H2" s="497"/>
      <c r="I2" s="497"/>
      <c r="J2" s="498"/>
      <c r="K2" s="5"/>
    </row>
    <row r="3" spans="1:12" ht="24.95">
      <c r="A3" s="5"/>
      <c r="B3" s="499"/>
      <c r="C3" s="500"/>
      <c r="D3" s="500"/>
      <c r="E3" s="500"/>
      <c r="F3" s="500"/>
      <c r="G3" s="500"/>
      <c r="H3" s="500"/>
      <c r="I3" s="500"/>
      <c r="J3" s="501"/>
      <c r="K3" s="5"/>
    </row>
    <row r="4" spans="1:12" ht="15" thickBot="1">
      <c r="A4" s="2"/>
      <c r="B4" s="502"/>
      <c r="C4" s="503"/>
      <c r="D4" s="503"/>
      <c r="E4" s="503"/>
      <c r="F4" s="503"/>
      <c r="G4" s="503"/>
      <c r="H4" s="503"/>
      <c r="I4" s="503"/>
      <c r="J4" s="504"/>
    </row>
    <row r="5" spans="1:12">
      <c r="A5" s="2"/>
      <c r="B5" s="3"/>
      <c r="C5" s="3"/>
      <c r="D5" s="2"/>
      <c r="E5" s="2"/>
      <c r="F5" s="2"/>
      <c r="G5" s="2"/>
      <c r="H5" s="2"/>
      <c r="I5" s="2"/>
      <c r="J5" s="2"/>
    </row>
    <row r="6" spans="1:12" ht="20.45" thickBo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455" t="s">
        <v>4</v>
      </c>
    </row>
    <row r="7" spans="1:12" ht="54.6" thickBot="1">
      <c r="A7" s="9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1227</v>
      </c>
      <c r="J7" s="10" t="s">
        <v>14</v>
      </c>
      <c r="K7" s="10" t="s">
        <v>15</v>
      </c>
      <c r="L7" s="456">
        <f>SUM(L8:L26)</f>
        <v>17</v>
      </c>
    </row>
    <row r="8" spans="1:12" ht="18.600000000000001">
      <c r="A8" s="505">
        <v>1</v>
      </c>
      <c r="B8" s="11" t="s">
        <v>1081</v>
      </c>
      <c r="C8" s="12" t="s">
        <v>22</v>
      </c>
      <c r="D8" s="30"/>
      <c r="E8" s="11"/>
      <c r="F8" s="11" t="s">
        <v>19</v>
      </c>
      <c r="G8" s="11"/>
      <c r="H8" s="11"/>
      <c r="I8" s="11" t="s">
        <v>1228</v>
      </c>
      <c r="J8" s="11"/>
      <c r="K8" s="6"/>
      <c r="L8" s="8"/>
    </row>
    <row r="9" spans="1:12" ht="18.600000000000001">
      <c r="A9" s="506"/>
      <c r="B9" s="12" t="s">
        <v>1229</v>
      </c>
      <c r="C9" s="12" t="s">
        <v>22</v>
      </c>
      <c r="D9" s="31"/>
      <c r="E9" s="12"/>
      <c r="F9" s="13"/>
      <c r="G9" s="12" t="s">
        <v>19</v>
      </c>
      <c r="H9" s="12"/>
      <c r="I9" s="11" t="s">
        <v>1230</v>
      </c>
      <c r="J9" s="12"/>
      <c r="K9" s="7"/>
      <c r="L9" s="8"/>
    </row>
    <row r="10" spans="1:12" ht="18.95" thickBot="1">
      <c r="A10" s="507"/>
      <c r="B10" s="12" t="s">
        <v>1229</v>
      </c>
      <c r="C10" s="32" t="s">
        <v>1231</v>
      </c>
      <c r="D10" s="33"/>
      <c r="E10" s="12" t="s">
        <v>19</v>
      </c>
      <c r="F10" s="34"/>
      <c r="G10" s="32"/>
      <c r="H10" s="32"/>
      <c r="I10" s="11" t="s">
        <v>1232</v>
      </c>
      <c r="J10" s="32"/>
      <c r="K10" s="35"/>
      <c r="L10" s="8"/>
    </row>
    <row r="11" spans="1:12" ht="18.95" thickBot="1">
      <c r="A11" s="16"/>
      <c r="B11" s="17" t="s">
        <v>252</v>
      </c>
      <c r="C11" s="214"/>
      <c r="D11" s="18"/>
      <c r="E11" s="18">
        <v>1</v>
      </c>
      <c r="F11" s="18">
        <f>COUNTIF(F8:F9,"x")</f>
        <v>1</v>
      </c>
      <c r="G11" s="18">
        <f>COUNTIF(G8:G9,"x")</f>
        <v>1</v>
      </c>
      <c r="H11" s="18">
        <f>COUNTIF(H8:H9,"x")</f>
        <v>0</v>
      </c>
      <c r="I11" s="19"/>
      <c r="J11" s="19"/>
      <c r="K11" s="17"/>
      <c r="L11" s="20">
        <f>SUM(E11:H11)</f>
        <v>3</v>
      </c>
    </row>
    <row r="12" spans="1:12" ht="18.600000000000001">
      <c r="A12" s="505" t="s">
        <v>253</v>
      </c>
      <c r="B12" s="11" t="s">
        <v>1081</v>
      </c>
      <c r="C12" s="12" t="s">
        <v>1233</v>
      </c>
      <c r="D12" s="11"/>
      <c r="E12" s="11" t="s">
        <v>19</v>
      </c>
      <c r="F12" s="21"/>
      <c r="G12" s="11"/>
      <c r="H12" s="11"/>
      <c r="I12" s="11" t="s">
        <v>1234</v>
      </c>
      <c r="J12" s="11"/>
      <c r="K12" s="6"/>
      <c r="L12" s="8"/>
    </row>
    <row r="13" spans="1:12" ht="18.600000000000001">
      <c r="A13" s="506"/>
      <c r="B13" s="11" t="s">
        <v>1081</v>
      </c>
      <c r="C13" s="12" t="s">
        <v>22</v>
      </c>
      <c r="D13" s="12"/>
      <c r="E13" s="12"/>
      <c r="F13" s="12" t="s">
        <v>19</v>
      </c>
      <c r="G13" s="12"/>
      <c r="H13" s="12"/>
      <c r="I13" s="11" t="s">
        <v>1235</v>
      </c>
      <c r="J13" s="12"/>
      <c r="K13" s="7"/>
      <c r="L13" s="8"/>
    </row>
    <row r="14" spans="1:12" ht="18.600000000000001">
      <c r="A14" s="506"/>
      <c r="B14" s="12" t="s">
        <v>1229</v>
      </c>
      <c r="C14" s="12" t="s">
        <v>1236</v>
      </c>
      <c r="D14" s="12"/>
      <c r="E14" s="14" t="s">
        <v>19</v>
      </c>
      <c r="F14" s="12"/>
      <c r="G14" s="36"/>
      <c r="H14" s="12"/>
      <c r="I14" s="11" t="s">
        <v>1237</v>
      </c>
      <c r="J14" s="12"/>
      <c r="K14" s="7"/>
      <c r="L14" s="8"/>
    </row>
    <row r="15" spans="1:12" ht="18.600000000000001">
      <c r="A15" s="506"/>
      <c r="B15" s="12" t="s">
        <v>1229</v>
      </c>
      <c r="C15" s="12" t="s">
        <v>1236</v>
      </c>
      <c r="D15" s="12"/>
      <c r="E15" s="14" t="s">
        <v>19</v>
      </c>
      <c r="F15" s="15"/>
      <c r="G15" s="36"/>
      <c r="H15" s="12"/>
      <c r="I15" s="11" t="s">
        <v>1237</v>
      </c>
      <c r="J15" s="12"/>
      <c r="K15" s="7"/>
      <c r="L15" s="8"/>
    </row>
    <row r="16" spans="1:12" ht="18.600000000000001">
      <c r="A16" s="506"/>
      <c r="B16" s="12" t="s">
        <v>1229</v>
      </c>
      <c r="C16" s="12" t="s">
        <v>22</v>
      </c>
      <c r="D16" s="12"/>
      <c r="E16" s="12"/>
      <c r="F16" s="15"/>
      <c r="G16" s="12" t="s">
        <v>19</v>
      </c>
      <c r="H16" s="12"/>
      <c r="I16" s="11" t="s">
        <v>1238</v>
      </c>
      <c r="J16" s="12"/>
      <c r="K16" s="7"/>
      <c r="L16" s="8"/>
    </row>
    <row r="17" spans="1:12" ht="18.600000000000001">
      <c r="A17" s="506"/>
      <c r="B17" s="12" t="s">
        <v>1229</v>
      </c>
      <c r="C17" s="12" t="s">
        <v>22</v>
      </c>
      <c r="D17" s="12"/>
      <c r="E17" s="12"/>
      <c r="F17" s="15"/>
      <c r="G17" s="12" t="s">
        <v>19</v>
      </c>
      <c r="H17" s="31"/>
      <c r="I17" s="11" t="s">
        <v>1238</v>
      </c>
      <c r="J17" s="12"/>
      <c r="K17" s="7"/>
      <c r="L17" s="8"/>
    </row>
    <row r="18" spans="1:12" ht="18.600000000000001">
      <c r="A18" s="506"/>
      <c r="B18" s="12" t="s">
        <v>1239</v>
      </c>
      <c r="C18" s="12" t="s">
        <v>1240</v>
      </c>
      <c r="D18" s="12"/>
      <c r="E18" s="12"/>
      <c r="F18" s="15"/>
      <c r="G18" s="12" t="s">
        <v>19</v>
      </c>
      <c r="H18" s="12"/>
      <c r="I18" s="11" t="s">
        <v>1241</v>
      </c>
      <c r="J18" s="12"/>
      <c r="K18" s="7"/>
      <c r="L18" s="8"/>
    </row>
    <row r="19" spans="1:12" ht="18.600000000000001">
      <c r="A19" s="506"/>
      <c r="B19" s="12" t="s">
        <v>1239</v>
      </c>
      <c r="C19" s="12" t="s">
        <v>1240</v>
      </c>
      <c r="D19" s="12"/>
      <c r="E19" s="12"/>
      <c r="F19" s="15"/>
      <c r="G19" s="12" t="s">
        <v>19</v>
      </c>
      <c r="H19" s="31"/>
      <c r="I19" s="11" t="s">
        <v>1241</v>
      </c>
      <c r="J19" s="12"/>
      <c r="K19" s="7"/>
      <c r="L19" s="8"/>
    </row>
    <row r="20" spans="1:12" ht="18.600000000000001">
      <c r="A20" s="506"/>
      <c r="B20" s="12" t="s">
        <v>1239</v>
      </c>
      <c r="C20" s="12" t="s">
        <v>1240</v>
      </c>
      <c r="D20" s="12"/>
      <c r="E20" s="12"/>
      <c r="F20" s="15"/>
      <c r="G20" s="12" t="s">
        <v>19</v>
      </c>
      <c r="H20" s="31"/>
      <c r="I20" s="11" t="s">
        <v>1241</v>
      </c>
      <c r="J20" s="31"/>
      <c r="K20" s="7"/>
      <c r="L20" s="8"/>
    </row>
    <row r="21" spans="1:12" ht="18.600000000000001">
      <c r="A21" s="506"/>
      <c r="B21" s="12" t="s">
        <v>1239</v>
      </c>
      <c r="C21" s="12" t="s">
        <v>1240</v>
      </c>
      <c r="D21" s="12"/>
      <c r="E21" s="12"/>
      <c r="F21" s="15"/>
      <c r="G21" s="12" t="s">
        <v>19</v>
      </c>
      <c r="H21" s="31"/>
      <c r="I21" s="11" t="s">
        <v>1241</v>
      </c>
      <c r="J21" s="31"/>
      <c r="K21" s="7"/>
      <c r="L21" s="8"/>
    </row>
    <row r="22" spans="1:12" ht="18.600000000000001">
      <c r="A22" s="506"/>
      <c r="B22" s="12" t="s">
        <v>1239</v>
      </c>
      <c r="C22" s="12" t="s">
        <v>1242</v>
      </c>
      <c r="D22" s="12"/>
      <c r="E22" s="14" t="s">
        <v>19</v>
      </c>
      <c r="F22" s="15"/>
      <c r="G22" s="31"/>
      <c r="H22" s="31"/>
      <c r="I22" s="11" t="s">
        <v>1243</v>
      </c>
      <c r="J22" s="31"/>
      <c r="K22" s="7"/>
      <c r="L22" s="8"/>
    </row>
    <row r="23" spans="1:12" ht="18.600000000000001">
      <c r="A23" s="506"/>
      <c r="B23" s="12" t="s">
        <v>1239</v>
      </c>
      <c r="C23" s="12" t="s">
        <v>34</v>
      </c>
      <c r="D23" s="12"/>
      <c r="E23" s="14" t="s">
        <v>19</v>
      </c>
      <c r="F23" s="15"/>
      <c r="G23" s="31"/>
      <c r="H23" s="31"/>
      <c r="I23" s="11" t="s">
        <v>1244</v>
      </c>
      <c r="J23" s="31"/>
      <c r="K23" s="7"/>
      <c r="L23" s="8"/>
    </row>
    <row r="24" spans="1:12" ht="18.600000000000001">
      <c r="A24" s="506"/>
      <c r="B24" s="12" t="s">
        <v>1229</v>
      </c>
      <c r="C24" s="12" t="s">
        <v>706</v>
      </c>
      <c r="D24" s="12"/>
      <c r="E24" s="14" t="s">
        <v>19</v>
      </c>
      <c r="F24" s="15"/>
      <c r="G24" s="31"/>
      <c r="H24" s="31"/>
      <c r="I24" s="11" t="s">
        <v>1245</v>
      </c>
      <c r="J24" s="31"/>
      <c r="K24" s="7"/>
      <c r="L24" s="8"/>
    </row>
    <row r="25" spans="1:12" ht="18.95" thickBot="1">
      <c r="A25" s="507"/>
      <c r="B25" s="12" t="s">
        <v>1229</v>
      </c>
      <c r="C25" s="12" t="s">
        <v>22</v>
      </c>
      <c r="D25" s="12"/>
      <c r="E25" s="14"/>
      <c r="F25" s="15"/>
      <c r="G25" s="12" t="s">
        <v>19</v>
      </c>
      <c r="H25" s="31"/>
      <c r="I25" s="11" t="s">
        <v>1246</v>
      </c>
      <c r="J25" s="31"/>
      <c r="K25" s="7"/>
      <c r="L25" s="8"/>
    </row>
    <row r="26" spans="1:12" ht="18.95" thickBot="1">
      <c r="A26" s="16"/>
      <c r="B26" s="37" t="s">
        <v>337</v>
      </c>
      <c r="C26" s="38"/>
      <c r="D26" s="38"/>
      <c r="E26" s="38">
        <v>6</v>
      </c>
      <c r="F26" s="38">
        <v>1</v>
      </c>
      <c r="G26" s="38">
        <v>7</v>
      </c>
      <c r="H26" s="18">
        <f>COUNTIF(H23:H24,"x")</f>
        <v>0</v>
      </c>
      <c r="I26" s="39"/>
      <c r="J26" s="39"/>
      <c r="K26" s="37"/>
      <c r="L26" s="20">
        <f>SUM(E26:H26)</f>
        <v>14</v>
      </c>
    </row>
  </sheetData>
  <mergeCells count="3">
    <mergeCell ref="B2:J4"/>
    <mergeCell ref="A8:A10"/>
    <mergeCell ref="A12:A25"/>
  </mergeCells>
  <conditionalFormatting sqref="C7">
    <cfRule type="containsText" dxfId="35" priority="2" operator="containsText" text="ESCALIER CENTRE">
      <formula>NOT(ISERROR(SEARCH("ESCALIER CENTRE",C7)))</formula>
    </cfRule>
    <cfRule type="containsText" dxfId="34" priority="3" operator="containsText" text="ISSU DE SECOURS">
      <formula>NOT(ISERROR(SEARCH("ISSU DE SECOURS",C7)))</formula>
    </cfRule>
    <cfRule type="containsText" dxfId="33" priority="4" operator="containsText" text="CIRCULATION">
      <formula>NOT(ISERROR(SEARCH("CIRCULATION",C7)))</formula>
    </cfRule>
  </conditionalFormatting>
  <conditionalFormatting sqref="C7">
    <cfRule type="containsText" dxfId="32" priority="1" operator="containsText" text="ESCALIER PEDOPSY">
      <formula>NOT(ISERROR(SEARCH("ESCALIER PEDOPSY",C7)))</formula>
    </cfRule>
  </conditionalFormatting>
  <conditionalFormatting sqref="C5 A1 C1">
    <cfRule type="containsText" dxfId="31" priority="22" operator="containsText" text="ESCALIER CENTRE">
      <formula>NOT(ISERROR(SEARCH("ESCALIER CENTRE",#REF!)))</formula>
    </cfRule>
    <cfRule type="containsText" dxfId="30" priority="23" operator="containsText" text="ISSU DE SECOURS">
      <formula>NOT(ISERROR(SEARCH("ISSU DE SECOURS",#REF!)))</formula>
    </cfRule>
    <cfRule type="containsText" dxfId="29" priority="24" operator="containsText" text="CIRCULATION">
      <formula>NOT(ISERROR(SEARCH("CIRCULATION",#REF!)))</formula>
    </cfRule>
  </conditionalFormatting>
  <conditionalFormatting sqref="C5 A1 C1">
    <cfRule type="containsText" dxfId="28" priority="21" operator="containsText" text="ESCALIER PEDOPSY">
      <formula>NOT(ISERROR(SEARCH("ESCALIER PEDOPSY",#REF!)))</formula>
    </cfRule>
  </conditionalFormatting>
  <conditionalFormatting sqref="C6 C10">
    <cfRule type="containsText" dxfId="27" priority="64" operator="containsText" text="ESCALIER CENTRE">
      <formula>NOT(ISERROR(SEARCH("ESCALIER CENTRE",#REF!)))</formula>
    </cfRule>
    <cfRule type="containsText" dxfId="26" priority="65" operator="containsText" text="ISSU DE SECOURS">
      <formula>NOT(ISERROR(SEARCH("ISSU DE SECOURS",#REF!)))</formula>
    </cfRule>
    <cfRule type="containsText" dxfId="25" priority="66" operator="containsText" text="CIRCULATION">
      <formula>NOT(ISERROR(SEARCH("CIRCULATION",#REF!)))</formula>
    </cfRule>
  </conditionalFormatting>
  <conditionalFormatting sqref="C6 C10">
    <cfRule type="containsText" dxfId="24" priority="74" operator="containsText" text="ESCALIER PEDOPSY">
      <formula>NOT(ISERROR(SEARCH("ESCALIER PEDOPSY",#REF!)))</formula>
    </cfRule>
  </conditionalFormatting>
  <conditionalFormatting sqref="C8:C9 C11:C13 C16:C25">
    <cfRule type="containsText" dxfId="23" priority="90" operator="containsText" text="ESCALIER CENTRE">
      <formula>NOT(ISERROR(SEARCH("ESCALIER CENTRE",#REF!)))</formula>
    </cfRule>
    <cfRule type="containsText" dxfId="22" priority="91" operator="containsText" text="ISSU DE SECOURS">
      <formula>NOT(ISERROR(SEARCH("ISSU DE SECOURS",#REF!)))</formula>
    </cfRule>
    <cfRule type="containsText" dxfId="21" priority="92" operator="containsText" text="CIRCULATION">
      <formula>NOT(ISERROR(SEARCH("CIRCULATION",#REF!)))</formula>
    </cfRule>
  </conditionalFormatting>
  <conditionalFormatting sqref="C8:C9 C11:C13 C16:C25">
    <cfRule type="containsText" dxfId="20" priority="94" operator="containsText" text="ESCALIER PEDOPSY">
      <formula>NOT(ISERROR(SEARCH("ESCALIER PEDOPSY",#REF!)))</formula>
    </cfRule>
  </conditionalFormatting>
  <conditionalFormatting sqref="C14:C15">
    <cfRule type="containsText" dxfId="19" priority="121" operator="containsText" text="ESCALIER CENTRE">
      <formula>NOT(ISERROR(SEARCH("ESCALIER CENTRE",#REF!)))</formula>
    </cfRule>
    <cfRule type="containsText" dxfId="18" priority="122" operator="containsText" text="ISSU DE SECOURS">
      <formula>NOT(ISERROR(SEARCH("ISSU DE SECOURS",#REF!)))</formula>
    </cfRule>
    <cfRule type="containsText" dxfId="17" priority="123" operator="containsText" text="CIRCULATION">
      <formula>NOT(ISERROR(SEARCH("CIRCULATION",#REF!)))</formula>
    </cfRule>
  </conditionalFormatting>
  <conditionalFormatting sqref="C14:C15">
    <cfRule type="containsText" dxfId="16" priority="129" operator="containsText" text="ESCALIER PEDOPSY">
      <formula>NOT(ISERROR(SEARCH("ESCALIER PEDOPSY",#REF!)))</formula>
    </cfRule>
  </conditionalFormatting>
  <conditionalFormatting sqref="C26">
    <cfRule type="containsText" dxfId="15" priority="159" operator="containsText" text="ESCALIER CENTRE">
      <formula>NOT(ISERROR(SEARCH("ESCALIER CENTRE",#REF!)))</formula>
    </cfRule>
    <cfRule type="containsText" dxfId="14" priority="160" operator="containsText" text="ISSU DE SECOURS">
      <formula>NOT(ISERROR(SEARCH("ISSU DE SECOURS",#REF!)))</formula>
    </cfRule>
    <cfRule type="containsText" dxfId="13" priority="161" operator="containsText" text="CIRCULATION">
      <formula>NOT(ISERROR(SEARCH("CIRCULATION",#REF!)))</formula>
    </cfRule>
  </conditionalFormatting>
  <conditionalFormatting sqref="C26">
    <cfRule type="containsText" dxfId="12" priority="165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0"/>
  <sheetViews>
    <sheetView zoomScaleNormal="100" workbookViewId="0">
      <selection activeCell="L6" sqref="L6:L7"/>
    </sheetView>
  </sheetViews>
  <sheetFormatPr defaultColWidth="9.140625" defaultRowHeight="13.5"/>
  <cols>
    <col min="1" max="1" width="13.7109375" style="219" customWidth="1"/>
    <col min="2" max="2" width="19" style="219" customWidth="1"/>
    <col min="3" max="3" width="34.5703125" style="219" customWidth="1"/>
    <col min="4" max="4" width="17.7109375" style="219" customWidth="1"/>
    <col min="5" max="5" width="13.7109375" style="219" customWidth="1"/>
    <col min="6" max="6" width="13.7109375" style="218" customWidth="1"/>
    <col min="7" max="7" width="19.7109375" style="219" customWidth="1"/>
    <col min="8" max="8" width="20.5703125" style="219" customWidth="1"/>
    <col min="9" max="9" width="26.140625" style="219" customWidth="1"/>
    <col min="10" max="10" width="16.85546875" style="219" customWidth="1"/>
    <col min="11" max="11" width="34.140625" style="219" customWidth="1"/>
    <col min="12" max="12" width="9.140625" style="218"/>
    <col min="13" max="16384" width="9.140625" style="219"/>
  </cols>
  <sheetData>
    <row r="1" spans="1:12" ht="15.75" customHeight="1">
      <c r="A1" s="511" t="s">
        <v>1247</v>
      </c>
      <c r="B1" s="512"/>
      <c r="C1" s="512"/>
      <c r="D1" s="512"/>
      <c r="E1" s="512"/>
      <c r="F1" s="512"/>
      <c r="G1" s="512"/>
      <c r="H1" s="512"/>
      <c r="I1" s="512"/>
      <c r="J1" s="512"/>
      <c r="K1" s="513"/>
    </row>
    <row r="2" spans="1:12">
      <c r="A2" s="514"/>
      <c r="B2" s="515"/>
      <c r="C2" s="515"/>
      <c r="D2" s="515"/>
      <c r="E2" s="515"/>
      <c r="F2" s="515"/>
      <c r="G2" s="515"/>
      <c r="H2" s="515"/>
      <c r="I2" s="515"/>
      <c r="J2" s="515"/>
      <c r="K2" s="516"/>
    </row>
    <row r="3" spans="1:12" ht="15.75" customHeight="1" thickBot="1">
      <c r="A3" s="517"/>
      <c r="B3" s="518"/>
      <c r="C3" s="518"/>
      <c r="D3" s="518"/>
      <c r="E3" s="518"/>
      <c r="F3" s="518"/>
      <c r="G3" s="518"/>
      <c r="H3" s="518"/>
      <c r="I3" s="518"/>
      <c r="J3" s="518"/>
      <c r="K3" s="519"/>
    </row>
    <row r="4" spans="1:12" ht="26.1">
      <c r="A4" s="218"/>
      <c r="B4" s="220"/>
      <c r="C4" s="220"/>
      <c r="D4" s="220"/>
      <c r="E4" s="220"/>
      <c r="F4" s="220"/>
      <c r="G4" s="218"/>
      <c r="H4" s="218"/>
      <c r="I4" s="218"/>
      <c r="J4" s="218"/>
    </row>
    <row r="5" spans="1:12" ht="14.1" thickBot="1">
      <c r="A5" s="218"/>
      <c r="B5" s="221"/>
      <c r="C5" s="221"/>
      <c r="D5" s="218"/>
      <c r="E5" s="218"/>
      <c r="G5" s="218"/>
      <c r="H5" s="218"/>
      <c r="I5" s="218"/>
      <c r="J5" s="218"/>
    </row>
    <row r="6" spans="1:12" ht="20.100000000000001" thickBot="1">
      <c r="A6" s="520"/>
      <c r="B6" s="521"/>
      <c r="C6" s="521"/>
      <c r="D6" s="521"/>
      <c r="E6" s="521"/>
      <c r="F6" s="521"/>
      <c r="G6" s="521"/>
      <c r="H6" s="521"/>
      <c r="I6" s="521"/>
      <c r="J6" s="521"/>
      <c r="K6" s="522"/>
      <c r="L6" s="454" t="s">
        <v>4</v>
      </c>
    </row>
    <row r="7" spans="1:12" s="222" customFormat="1" ht="54.6" thickBot="1">
      <c r="A7" s="9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1248</v>
      </c>
      <c r="J7" s="10" t="s">
        <v>14</v>
      </c>
      <c r="K7" s="10" t="s">
        <v>15</v>
      </c>
      <c r="L7" s="453">
        <f>L27+L52+L78+L100</f>
        <v>86</v>
      </c>
    </row>
    <row r="8" spans="1:12">
      <c r="A8" s="510">
        <v>2</v>
      </c>
      <c r="B8" s="223" t="s">
        <v>1249</v>
      </c>
      <c r="C8" s="231" t="s">
        <v>1250</v>
      </c>
      <c r="D8" s="224"/>
      <c r="E8" s="225">
        <v>1</v>
      </c>
      <c r="F8" s="226"/>
      <c r="G8" s="227"/>
      <c r="H8" s="228"/>
      <c r="I8" s="229" t="s">
        <v>1251</v>
      </c>
      <c r="J8" s="230"/>
      <c r="K8" s="231"/>
    </row>
    <row r="9" spans="1:12">
      <c r="A9" s="510"/>
      <c r="B9" s="232" t="s">
        <v>1249</v>
      </c>
      <c r="C9" s="239" t="s">
        <v>1252</v>
      </c>
      <c r="D9" s="224"/>
      <c r="E9" s="233">
        <v>1</v>
      </c>
      <c r="F9" s="234"/>
      <c r="G9" s="235"/>
      <c r="H9" s="236"/>
      <c r="I9" s="237" t="s">
        <v>1253</v>
      </c>
      <c r="J9" s="238"/>
      <c r="K9" s="239"/>
    </row>
    <row r="10" spans="1:12">
      <c r="A10" s="510"/>
      <c r="B10" s="232" t="s">
        <v>1249</v>
      </c>
      <c r="C10" s="239" t="s">
        <v>1254</v>
      </c>
      <c r="D10" s="224"/>
      <c r="E10" s="233">
        <v>1</v>
      </c>
      <c r="F10" s="234"/>
      <c r="G10" s="235"/>
      <c r="H10" s="236"/>
      <c r="I10" s="237" t="s">
        <v>1255</v>
      </c>
      <c r="J10" s="238" t="s">
        <v>108</v>
      </c>
      <c r="K10" s="239"/>
    </row>
    <row r="11" spans="1:12">
      <c r="A11" s="510"/>
      <c r="B11" s="232" t="s">
        <v>1249</v>
      </c>
      <c r="C11" s="239" t="s">
        <v>1254</v>
      </c>
      <c r="D11" s="224"/>
      <c r="E11" s="233">
        <v>1</v>
      </c>
      <c r="F11" s="234"/>
      <c r="G11" s="235"/>
      <c r="H11" s="236"/>
      <c r="I11" s="237" t="s">
        <v>1255</v>
      </c>
      <c r="J11" s="238" t="s">
        <v>108</v>
      </c>
      <c r="K11" s="239"/>
    </row>
    <row r="12" spans="1:12">
      <c r="A12" s="510"/>
      <c r="B12" s="232" t="s">
        <v>1249</v>
      </c>
      <c r="C12" s="239" t="s">
        <v>1256</v>
      </c>
      <c r="D12" s="224"/>
      <c r="E12" s="233">
        <v>1</v>
      </c>
      <c r="F12" s="234"/>
      <c r="G12" s="235"/>
      <c r="H12" s="236"/>
      <c r="I12" s="237" t="s">
        <v>1257</v>
      </c>
      <c r="J12" s="238"/>
      <c r="K12" s="239"/>
    </row>
    <row r="13" spans="1:12">
      <c r="A13" s="510"/>
      <c r="B13" s="232" t="s">
        <v>1249</v>
      </c>
      <c r="C13" s="239" t="s">
        <v>1258</v>
      </c>
      <c r="D13" s="224"/>
      <c r="E13" s="233"/>
      <c r="F13" s="234">
        <v>1</v>
      </c>
      <c r="G13" s="235"/>
      <c r="H13" s="236"/>
      <c r="I13" s="237" t="s">
        <v>1259</v>
      </c>
      <c r="J13" s="238" t="s">
        <v>1260</v>
      </c>
      <c r="K13" s="239"/>
    </row>
    <row r="14" spans="1:12">
      <c r="A14" s="510"/>
      <c r="B14" s="232" t="s">
        <v>1249</v>
      </c>
      <c r="C14" s="239" t="s">
        <v>1261</v>
      </c>
      <c r="D14" s="224">
        <v>27</v>
      </c>
      <c r="E14" s="233">
        <v>1</v>
      </c>
      <c r="F14" s="234"/>
      <c r="G14" s="235"/>
      <c r="H14" s="236"/>
      <c r="I14" s="237" t="s">
        <v>1262</v>
      </c>
      <c r="J14" s="238"/>
      <c r="K14" s="239"/>
    </row>
    <row r="15" spans="1:12">
      <c r="A15" s="510"/>
      <c r="B15" s="232" t="s">
        <v>1249</v>
      </c>
      <c r="C15" s="239" t="s">
        <v>1263</v>
      </c>
      <c r="D15" s="224"/>
      <c r="E15" s="233">
        <v>1</v>
      </c>
      <c r="F15" s="234"/>
      <c r="G15" s="235"/>
      <c r="H15" s="236"/>
      <c r="I15" s="237" t="s">
        <v>1264</v>
      </c>
      <c r="J15" s="238"/>
      <c r="K15" s="239"/>
    </row>
    <row r="16" spans="1:12">
      <c r="A16" s="510"/>
      <c r="B16" s="232" t="s">
        <v>1249</v>
      </c>
      <c r="C16" s="239" t="s">
        <v>1265</v>
      </c>
      <c r="D16" s="224"/>
      <c r="E16" s="233">
        <v>1</v>
      </c>
      <c r="F16" s="234"/>
      <c r="G16" s="235"/>
      <c r="H16" s="236"/>
      <c r="I16" s="237" t="s">
        <v>1266</v>
      </c>
      <c r="J16" s="238"/>
      <c r="K16" s="239"/>
    </row>
    <row r="17" spans="1:12">
      <c r="A17" s="510"/>
      <c r="B17" s="232" t="s">
        <v>1249</v>
      </c>
      <c r="C17" s="239" t="s">
        <v>1267</v>
      </c>
      <c r="D17" s="224">
        <v>28</v>
      </c>
      <c r="E17" s="233">
        <v>1</v>
      </c>
      <c r="F17" s="234"/>
      <c r="G17" s="235"/>
      <c r="H17" s="236"/>
      <c r="I17" s="237" t="s">
        <v>1268</v>
      </c>
      <c r="J17" s="238"/>
      <c r="K17" s="239"/>
    </row>
    <row r="18" spans="1:12">
      <c r="A18" s="510"/>
      <c r="B18" s="232" t="s">
        <v>1249</v>
      </c>
      <c r="C18" s="239" t="s">
        <v>1269</v>
      </c>
      <c r="D18" s="224"/>
      <c r="E18" s="233">
        <v>1</v>
      </c>
      <c r="F18" s="234"/>
      <c r="G18" s="235"/>
      <c r="H18" s="236"/>
      <c r="I18" s="240" t="s">
        <v>1270</v>
      </c>
      <c r="J18" s="238"/>
      <c r="K18" s="239"/>
    </row>
    <row r="19" spans="1:12">
      <c r="A19" s="510"/>
      <c r="B19" s="232" t="s">
        <v>1249</v>
      </c>
      <c r="C19" s="239" t="s">
        <v>1271</v>
      </c>
      <c r="D19" s="224"/>
      <c r="E19" s="233">
        <v>1</v>
      </c>
      <c r="F19" s="234"/>
      <c r="G19" s="235"/>
      <c r="H19" s="236"/>
      <c r="I19" s="237" t="s">
        <v>1272</v>
      </c>
      <c r="J19" s="238"/>
      <c r="K19" s="239"/>
    </row>
    <row r="20" spans="1:12">
      <c r="A20" s="510"/>
      <c r="B20" s="232" t="s">
        <v>1249</v>
      </c>
      <c r="C20" s="239" t="s">
        <v>1273</v>
      </c>
      <c r="D20" s="224"/>
      <c r="E20" s="233">
        <v>1</v>
      </c>
      <c r="F20" s="234"/>
      <c r="G20" s="235"/>
      <c r="H20" s="236"/>
      <c r="I20" s="237" t="s">
        <v>1274</v>
      </c>
      <c r="J20" s="238"/>
      <c r="K20" s="239"/>
    </row>
    <row r="21" spans="1:12">
      <c r="A21" s="510"/>
      <c r="B21" s="232" t="s">
        <v>1275</v>
      </c>
      <c r="C21" s="239" t="s">
        <v>1276</v>
      </c>
      <c r="D21" s="224">
        <v>26</v>
      </c>
      <c r="E21" s="233" t="s">
        <v>1260</v>
      </c>
      <c r="F21" s="234">
        <v>1</v>
      </c>
      <c r="G21" s="235" t="s">
        <v>1260</v>
      </c>
      <c r="H21" s="236"/>
      <c r="I21" s="240" t="s">
        <v>1268</v>
      </c>
      <c r="J21" s="238" t="s">
        <v>108</v>
      </c>
      <c r="K21" s="239"/>
    </row>
    <row r="22" spans="1:12">
      <c r="A22" s="510"/>
      <c r="B22" s="232" t="s">
        <v>1275</v>
      </c>
      <c r="C22" s="239" t="s">
        <v>1277</v>
      </c>
      <c r="D22" s="224">
        <v>25</v>
      </c>
      <c r="E22" s="233" t="s">
        <v>1260</v>
      </c>
      <c r="F22" s="234"/>
      <c r="G22" s="235">
        <v>1</v>
      </c>
      <c r="H22" s="236"/>
      <c r="I22" s="240" t="s">
        <v>1278</v>
      </c>
      <c r="J22" s="238" t="s">
        <v>108</v>
      </c>
      <c r="K22" s="239"/>
    </row>
    <row r="23" spans="1:12" s="245" customFormat="1" ht="12.6">
      <c r="A23" s="510"/>
      <c r="B23" s="232" t="s">
        <v>1275</v>
      </c>
      <c r="C23" s="243" t="s">
        <v>1277</v>
      </c>
      <c r="D23" s="242"/>
      <c r="E23" s="233">
        <v>1</v>
      </c>
      <c r="F23" s="234"/>
      <c r="G23" s="235"/>
      <c r="H23" s="236"/>
      <c r="I23" s="240" t="s">
        <v>1279</v>
      </c>
      <c r="J23" s="238"/>
      <c r="K23" s="243"/>
      <c r="L23" s="244"/>
    </row>
    <row r="24" spans="1:12" s="245" customFormat="1" ht="12.6">
      <c r="A24" s="510"/>
      <c r="B24" s="232" t="s">
        <v>1275</v>
      </c>
      <c r="C24" s="243" t="s">
        <v>1252</v>
      </c>
      <c r="D24" s="242"/>
      <c r="E24" s="233">
        <v>1</v>
      </c>
      <c r="F24" s="234"/>
      <c r="G24" s="235"/>
      <c r="H24" s="236"/>
      <c r="I24" s="237" t="s">
        <v>1280</v>
      </c>
      <c r="J24" s="238"/>
      <c r="K24" s="243"/>
      <c r="L24" s="244"/>
    </row>
    <row r="25" spans="1:12" s="245" customFormat="1" ht="12.6">
      <c r="A25" s="510"/>
      <c r="B25" s="232" t="s">
        <v>1275</v>
      </c>
      <c r="C25" s="243" t="s">
        <v>1273</v>
      </c>
      <c r="D25" s="242"/>
      <c r="E25" s="233">
        <v>1</v>
      </c>
      <c r="F25" s="234"/>
      <c r="G25" s="235"/>
      <c r="H25" s="236"/>
      <c r="I25" s="237" t="s">
        <v>1281</v>
      </c>
      <c r="K25" s="243"/>
      <c r="L25" s="244"/>
    </row>
    <row r="26" spans="1:12" s="245" customFormat="1" ht="12.95" thickBot="1">
      <c r="A26" s="510"/>
      <c r="B26" s="232" t="s">
        <v>1275</v>
      </c>
      <c r="C26" s="243" t="s">
        <v>1254</v>
      </c>
      <c r="D26" s="242"/>
      <c r="E26" s="233">
        <v>1</v>
      </c>
      <c r="F26" s="234"/>
      <c r="G26" s="246"/>
      <c r="H26" s="247"/>
      <c r="I26" s="248" t="s">
        <v>1282</v>
      </c>
      <c r="J26" s="238" t="s">
        <v>108</v>
      </c>
      <c r="K26" s="243"/>
      <c r="L26" s="244"/>
    </row>
    <row r="27" spans="1:12" s="245" customFormat="1" ht="12.95" thickBot="1">
      <c r="A27" s="249"/>
      <c r="B27" s="250" t="s">
        <v>202</v>
      </c>
      <c r="C27" s="251"/>
      <c r="D27" s="252"/>
      <c r="E27" s="253">
        <f>SUM(E11:E26)</f>
        <v>13</v>
      </c>
      <c r="F27" s="253">
        <f t="shared" ref="F27:H27" si="0">SUM(F11:F26)</f>
        <v>2</v>
      </c>
      <c r="G27" s="253">
        <f t="shared" si="0"/>
        <v>1</v>
      </c>
      <c r="H27" s="253">
        <f t="shared" si="0"/>
        <v>0</v>
      </c>
      <c r="I27" s="254"/>
      <c r="J27" s="255"/>
      <c r="K27" s="256"/>
      <c r="L27" s="257">
        <f>SUM(E27:K27)</f>
        <v>16</v>
      </c>
    </row>
    <row r="28" spans="1:12" s="245" customFormat="1" ht="12.6">
      <c r="A28" s="509">
        <v>1</v>
      </c>
      <c r="B28" s="258" t="s">
        <v>1283</v>
      </c>
      <c r="C28" s="264" t="s">
        <v>1254</v>
      </c>
      <c r="D28" s="258"/>
      <c r="E28" s="225">
        <v>1</v>
      </c>
      <c r="F28" s="259"/>
      <c r="G28" s="260"/>
      <c r="H28" s="261"/>
      <c r="I28" s="262" t="s">
        <v>1284</v>
      </c>
      <c r="J28" s="263" t="s">
        <v>108</v>
      </c>
      <c r="K28" s="264"/>
      <c r="L28" s="244"/>
    </row>
    <row r="29" spans="1:12" s="245" customFormat="1" ht="12.6">
      <c r="A29" s="509"/>
      <c r="B29" s="265" t="s">
        <v>1283</v>
      </c>
      <c r="C29" s="268" t="s">
        <v>1285</v>
      </c>
      <c r="D29" s="265"/>
      <c r="E29" s="233"/>
      <c r="F29" s="266"/>
      <c r="G29" s="232">
        <v>1</v>
      </c>
      <c r="H29" s="236"/>
      <c r="I29" s="233" t="s">
        <v>1286</v>
      </c>
      <c r="J29" s="267" t="s">
        <v>108</v>
      </c>
      <c r="K29" s="268"/>
      <c r="L29" s="244"/>
    </row>
    <row r="30" spans="1:12" s="245" customFormat="1" ht="12.6">
      <c r="A30" s="509"/>
      <c r="B30" s="265" t="s">
        <v>1283</v>
      </c>
      <c r="C30" s="268" t="s">
        <v>1287</v>
      </c>
      <c r="D30" s="265">
        <v>16</v>
      </c>
      <c r="E30" s="233"/>
      <c r="F30" s="266"/>
      <c r="G30" s="232">
        <v>1</v>
      </c>
      <c r="H30" s="236"/>
      <c r="I30" s="233" t="s">
        <v>1288</v>
      </c>
      <c r="J30" s="267" t="s">
        <v>108</v>
      </c>
      <c r="K30" s="268"/>
      <c r="L30" s="244"/>
    </row>
    <row r="31" spans="1:12" s="245" customFormat="1" ht="12.6">
      <c r="A31" s="509"/>
      <c r="B31" s="265" t="s">
        <v>1283</v>
      </c>
      <c r="C31" s="243" t="s">
        <v>1254</v>
      </c>
      <c r="D31" s="265"/>
      <c r="E31" s="233">
        <v>1</v>
      </c>
      <c r="F31" s="267"/>
      <c r="G31" s="232"/>
      <c r="H31" s="236"/>
      <c r="I31" s="233" t="s">
        <v>1289</v>
      </c>
      <c r="J31" s="267" t="s">
        <v>108</v>
      </c>
      <c r="K31" s="243"/>
      <c r="L31" s="244"/>
    </row>
    <row r="32" spans="1:12" s="245" customFormat="1" ht="12.6">
      <c r="A32" s="509"/>
      <c r="B32" s="265" t="s">
        <v>1290</v>
      </c>
      <c r="C32" s="268" t="s">
        <v>1291</v>
      </c>
      <c r="D32" s="265">
        <v>15</v>
      </c>
      <c r="E32" s="233">
        <v>1</v>
      </c>
      <c r="F32" s="267" t="s">
        <v>1260</v>
      </c>
      <c r="G32" s="232"/>
      <c r="H32" s="236"/>
      <c r="I32" s="233" t="s">
        <v>1292</v>
      </c>
      <c r="J32" s="267" t="s">
        <v>108</v>
      </c>
      <c r="K32" s="268"/>
      <c r="L32" s="244"/>
    </row>
    <row r="33" spans="1:12" s="245" customFormat="1" ht="12.6">
      <c r="A33" s="510"/>
      <c r="B33" s="265" t="s">
        <v>1283</v>
      </c>
      <c r="C33" s="268" t="s">
        <v>1285</v>
      </c>
      <c r="D33" s="265"/>
      <c r="E33" s="233">
        <v>1</v>
      </c>
      <c r="F33" s="267"/>
      <c r="G33" s="232"/>
      <c r="H33" s="236"/>
      <c r="I33" s="233" t="s">
        <v>1293</v>
      </c>
      <c r="J33" s="267"/>
      <c r="K33" s="268"/>
      <c r="L33" s="244"/>
    </row>
    <row r="34" spans="1:12" s="245" customFormat="1" ht="12.6">
      <c r="A34" s="510"/>
      <c r="B34" s="265" t="s">
        <v>1283</v>
      </c>
      <c r="C34" s="268" t="s">
        <v>1252</v>
      </c>
      <c r="D34" s="265"/>
      <c r="E34" s="233">
        <v>1</v>
      </c>
      <c r="F34" s="267"/>
      <c r="G34" s="232"/>
      <c r="H34" s="236"/>
      <c r="I34" s="233" t="s">
        <v>1294</v>
      </c>
      <c r="J34" s="267"/>
      <c r="K34" s="268"/>
      <c r="L34" s="244"/>
    </row>
    <row r="35" spans="1:12" s="245" customFormat="1" ht="12.6">
      <c r="A35" s="510"/>
      <c r="B35" s="265" t="s">
        <v>1283</v>
      </c>
      <c r="C35" s="268" t="s">
        <v>1285</v>
      </c>
      <c r="D35" s="265">
        <v>14</v>
      </c>
      <c r="E35" s="233"/>
      <c r="F35" s="267"/>
      <c r="G35" s="232">
        <v>1</v>
      </c>
      <c r="H35" s="236"/>
      <c r="I35" s="233" t="s">
        <v>1292</v>
      </c>
      <c r="J35" s="267" t="s">
        <v>108</v>
      </c>
      <c r="K35" s="268"/>
      <c r="L35" s="244"/>
    </row>
    <row r="36" spans="1:12" s="245" customFormat="1" ht="12.6">
      <c r="A36" s="510"/>
      <c r="B36" s="265" t="s">
        <v>1283</v>
      </c>
      <c r="C36" s="268" t="s">
        <v>1295</v>
      </c>
      <c r="D36" s="265"/>
      <c r="E36" s="233"/>
      <c r="F36" s="267">
        <v>1</v>
      </c>
      <c r="G36" s="232"/>
      <c r="H36" s="236"/>
      <c r="I36" s="233" t="s">
        <v>1296</v>
      </c>
      <c r="J36" s="267" t="s">
        <v>108</v>
      </c>
      <c r="K36" s="268"/>
      <c r="L36" s="244"/>
    </row>
    <row r="37" spans="1:12" s="245" customFormat="1" ht="12.6">
      <c r="A37" s="510"/>
      <c r="B37" s="265" t="s">
        <v>1283</v>
      </c>
      <c r="C37" s="243" t="s">
        <v>1263</v>
      </c>
      <c r="D37" s="265"/>
      <c r="E37" s="233">
        <v>1</v>
      </c>
      <c r="F37" s="267"/>
      <c r="G37" s="232"/>
      <c r="H37" s="236"/>
      <c r="I37" s="233" t="s">
        <v>1297</v>
      </c>
      <c r="J37" s="267"/>
      <c r="K37" s="243"/>
      <c r="L37" s="244"/>
    </row>
    <row r="38" spans="1:12" s="245" customFormat="1" ht="12.6">
      <c r="A38" s="510"/>
      <c r="B38" s="265" t="s">
        <v>1283</v>
      </c>
      <c r="C38" s="268" t="s">
        <v>1298</v>
      </c>
      <c r="D38" s="265"/>
      <c r="E38" s="233">
        <v>1</v>
      </c>
      <c r="F38" s="267"/>
      <c r="G38" s="232"/>
      <c r="H38" s="236"/>
      <c r="I38" s="233" t="s">
        <v>1299</v>
      </c>
      <c r="J38" s="267"/>
      <c r="K38" s="268"/>
      <c r="L38" s="244"/>
    </row>
    <row r="39" spans="1:12" s="245" customFormat="1" ht="12.6">
      <c r="A39" s="510"/>
      <c r="B39" s="265" t="s">
        <v>1283</v>
      </c>
      <c r="C39" s="268" t="s">
        <v>1300</v>
      </c>
      <c r="D39" s="265"/>
      <c r="E39" s="233">
        <v>1</v>
      </c>
      <c r="F39" s="267"/>
      <c r="G39" s="232"/>
      <c r="H39" s="236"/>
      <c r="I39" s="233" t="s">
        <v>1301</v>
      </c>
      <c r="J39" s="267"/>
      <c r="K39" s="268"/>
      <c r="L39" s="244"/>
    </row>
    <row r="40" spans="1:12" s="245" customFormat="1" ht="12.6">
      <c r="A40" s="509"/>
      <c r="B40" s="269" t="s">
        <v>1283</v>
      </c>
      <c r="C40" s="268" t="s">
        <v>1302</v>
      </c>
      <c r="D40" s="265"/>
      <c r="E40" s="233">
        <v>1</v>
      </c>
      <c r="F40" s="267"/>
      <c r="G40" s="232"/>
      <c r="H40" s="236"/>
      <c r="I40" s="233" t="s">
        <v>1303</v>
      </c>
      <c r="J40" s="267"/>
      <c r="K40" s="268"/>
      <c r="L40" s="244"/>
    </row>
    <row r="41" spans="1:12" s="245" customFormat="1" ht="12.6">
      <c r="A41" s="509"/>
      <c r="B41" s="269" t="s">
        <v>1283</v>
      </c>
      <c r="C41" s="268" t="s">
        <v>1304</v>
      </c>
      <c r="D41" s="265"/>
      <c r="E41" s="233">
        <v>1</v>
      </c>
      <c r="F41" s="267"/>
      <c r="G41" s="232"/>
      <c r="H41" s="236"/>
      <c r="I41" s="233" t="s">
        <v>1292</v>
      </c>
      <c r="J41" s="267" t="s">
        <v>108</v>
      </c>
      <c r="K41" s="268"/>
      <c r="L41" s="244"/>
    </row>
    <row r="42" spans="1:12">
      <c r="A42" s="509"/>
      <c r="B42" s="265" t="s">
        <v>1305</v>
      </c>
      <c r="C42" s="271" t="s">
        <v>1285</v>
      </c>
      <c r="D42" s="265"/>
      <c r="E42" s="233"/>
      <c r="F42" s="267"/>
      <c r="G42" s="270">
        <v>1</v>
      </c>
      <c r="H42" s="236"/>
      <c r="I42" s="233" t="s">
        <v>1306</v>
      </c>
      <c r="J42" s="267" t="s">
        <v>108</v>
      </c>
      <c r="K42" s="271"/>
    </row>
    <row r="43" spans="1:12">
      <c r="A43" s="509"/>
      <c r="B43" s="265" t="s">
        <v>1305</v>
      </c>
      <c r="C43" s="271" t="s">
        <v>1285</v>
      </c>
      <c r="D43" s="265">
        <v>21</v>
      </c>
      <c r="E43" s="233" t="s">
        <v>1260</v>
      </c>
      <c r="F43" s="267">
        <v>1</v>
      </c>
      <c r="G43" s="270"/>
      <c r="H43" s="236"/>
      <c r="I43" s="233" t="s">
        <v>1307</v>
      </c>
      <c r="J43" s="267" t="s">
        <v>108</v>
      </c>
      <c r="K43" s="271"/>
    </row>
    <row r="44" spans="1:12">
      <c r="A44" s="509"/>
      <c r="B44" s="265" t="s">
        <v>1308</v>
      </c>
      <c r="C44" s="271" t="s">
        <v>1309</v>
      </c>
      <c r="D44" s="265" t="s">
        <v>1310</v>
      </c>
      <c r="E44" s="233">
        <v>1</v>
      </c>
      <c r="F44" s="267"/>
      <c r="G44" s="270"/>
      <c r="H44" s="236"/>
      <c r="I44" s="233" t="s">
        <v>1307</v>
      </c>
      <c r="J44" s="267" t="s">
        <v>108</v>
      </c>
      <c r="K44" s="271"/>
    </row>
    <row r="45" spans="1:12">
      <c r="A45" s="510"/>
      <c r="B45" s="265" t="s">
        <v>1305</v>
      </c>
      <c r="C45" s="239" t="s">
        <v>1311</v>
      </c>
      <c r="D45" s="265"/>
      <c r="E45" s="233">
        <v>1</v>
      </c>
      <c r="F45" s="267"/>
      <c r="G45" s="270"/>
      <c r="H45" s="236"/>
      <c r="I45" s="233" t="s">
        <v>1312</v>
      </c>
      <c r="J45" s="267"/>
      <c r="K45" s="239"/>
    </row>
    <row r="46" spans="1:12">
      <c r="A46" s="510"/>
      <c r="B46" s="232" t="s">
        <v>1305</v>
      </c>
      <c r="C46" s="271" t="s">
        <v>1313</v>
      </c>
      <c r="D46" s="265"/>
      <c r="E46" s="233">
        <v>1</v>
      </c>
      <c r="F46" s="267"/>
      <c r="G46" s="270"/>
      <c r="H46" s="236"/>
      <c r="I46" s="233" t="s">
        <v>1314</v>
      </c>
      <c r="J46" s="267"/>
      <c r="K46" s="271"/>
    </row>
    <row r="47" spans="1:12">
      <c r="A47" s="510"/>
      <c r="B47" s="232" t="s">
        <v>1305</v>
      </c>
      <c r="C47" s="239" t="s">
        <v>1254</v>
      </c>
      <c r="D47" s="265"/>
      <c r="E47" s="233">
        <v>1</v>
      </c>
      <c r="F47" s="267"/>
      <c r="G47" s="270"/>
      <c r="H47" s="236"/>
      <c r="I47" s="233" t="s">
        <v>1315</v>
      </c>
      <c r="J47" s="267" t="s">
        <v>108</v>
      </c>
      <c r="K47" s="239"/>
    </row>
    <row r="48" spans="1:12">
      <c r="A48" s="510"/>
      <c r="B48" s="232" t="s">
        <v>1305</v>
      </c>
      <c r="C48" s="271" t="s">
        <v>1285</v>
      </c>
      <c r="D48" s="265"/>
      <c r="E48" s="233"/>
      <c r="F48" s="266"/>
      <c r="G48" s="272">
        <v>1</v>
      </c>
      <c r="H48" s="273"/>
      <c r="I48" s="233" t="s">
        <v>1306</v>
      </c>
      <c r="J48" s="274" t="s">
        <v>108</v>
      </c>
      <c r="K48" s="271"/>
    </row>
    <row r="49" spans="1:12">
      <c r="A49" s="510"/>
      <c r="B49" s="232" t="s">
        <v>1308</v>
      </c>
      <c r="C49" s="271" t="s">
        <v>1316</v>
      </c>
      <c r="D49" s="265"/>
      <c r="E49" s="233"/>
      <c r="F49" s="266">
        <v>1</v>
      </c>
      <c r="G49" s="272"/>
      <c r="H49" s="273"/>
      <c r="I49" s="233" t="s">
        <v>1317</v>
      </c>
      <c r="J49" s="274" t="s">
        <v>1260</v>
      </c>
      <c r="K49" s="271"/>
    </row>
    <row r="50" spans="1:12">
      <c r="A50" s="510"/>
      <c r="B50" s="232" t="s">
        <v>1305</v>
      </c>
      <c r="C50" s="271" t="s">
        <v>1295</v>
      </c>
      <c r="D50" s="265"/>
      <c r="E50" s="233"/>
      <c r="F50" s="266"/>
      <c r="G50" s="272">
        <v>1</v>
      </c>
      <c r="H50" s="273"/>
      <c r="I50" s="233" t="s">
        <v>1318</v>
      </c>
      <c r="J50" s="274" t="s">
        <v>108</v>
      </c>
      <c r="K50" s="271"/>
    </row>
    <row r="51" spans="1:12" ht="14.1" thickBot="1">
      <c r="A51" s="510"/>
      <c r="B51" s="275" t="s">
        <v>1305</v>
      </c>
      <c r="C51" s="281" t="s">
        <v>1254</v>
      </c>
      <c r="D51" s="269"/>
      <c r="E51" s="276"/>
      <c r="F51" s="277">
        <v>1</v>
      </c>
      <c r="G51" s="278"/>
      <c r="H51" s="279"/>
      <c r="I51" s="276" t="s">
        <v>1319</v>
      </c>
      <c r="J51" s="280" t="s">
        <v>108</v>
      </c>
      <c r="K51" s="281"/>
    </row>
    <row r="52" spans="1:12" ht="14.1" thickBot="1">
      <c r="A52" s="282"/>
      <c r="B52" s="283" t="s">
        <v>252</v>
      </c>
      <c r="C52" s="284"/>
      <c r="D52" s="252"/>
      <c r="E52" s="253">
        <f>SUM(E28:E51)</f>
        <v>14</v>
      </c>
      <c r="F52" s="253">
        <f t="shared" ref="F52:H52" si="1">SUM(F28:F51)</f>
        <v>4</v>
      </c>
      <c r="G52" s="253">
        <f t="shared" si="1"/>
        <v>6</v>
      </c>
      <c r="H52" s="253">
        <f t="shared" si="1"/>
        <v>0</v>
      </c>
      <c r="I52" s="285"/>
      <c r="J52" s="285"/>
      <c r="K52" s="286"/>
      <c r="L52" s="287">
        <f>SUM(E52:K52)</f>
        <v>24</v>
      </c>
    </row>
    <row r="53" spans="1:12" ht="14.1" thickTop="1">
      <c r="A53" s="523">
        <v>0</v>
      </c>
      <c r="B53" s="260" t="s">
        <v>1320</v>
      </c>
      <c r="C53" s="290" t="s">
        <v>1254</v>
      </c>
      <c r="D53" s="258"/>
      <c r="E53" s="288">
        <v>1</v>
      </c>
      <c r="F53" s="259"/>
      <c r="G53" s="260"/>
      <c r="H53" s="261"/>
      <c r="I53" s="262" t="s">
        <v>1321</v>
      </c>
      <c r="J53" s="289" t="s">
        <v>108</v>
      </c>
      <c r="K53" s="290"/>
    </row>
    <row r="54" spans="1:12">
      <c r="A54" s="510"/>
      <c r="B54" s="232" t="s">
        <v>1320</v>
      </c>
      <c r="C54" s="231" t="s">
        <v>1285</v>
      </c>
      <c r="D54" s="258">
        <v>8</v>
      </c>
      <c r="E54" s="288"/>
      <c r="F54" s="259">
        <v>1</v>
      </c>
      <c r="G54" s="260"/>
      <c r="H54" s="261"/>
      <c r="I54" s="237" t="s">
        <v>1322</v>
      </c>
      <c r="J54" s="291" t="s">
        <v>108</v>
      </c>
      <c r="K54" s="231"/>
    </row>
    <row r="55" spans="1:12">
      <c r="A55" s="510"/>
      <c r="B55" s="232" t="s">
        <v>1320</v>
      </c>
      <c r="C55" s="239" t="s">
        <v>1263</v>
      </c>
      <c r="D55" s="258"/>
      <c r="E55" s="288">
        <v>1</v>
      </c>
      <c r="F55" s="259"/>
      <c r="G55" s="260"/>
      <c r="H55" s="261"/>
      <c r="I55" s="237" t="s">
        <v>1323</v>
      </c>
      <c r="J55" s="291"/>
      <c r="K55" s="239"/>
    </row>
    <row r="56" spans="1:12">
      <c r="A56" s="510"/>
      <c r="B56" s="232" t="s">
        <v>1320</v>
      </c>
      <c r="C56" s="239" t="s">
        <v>1298</v>
      </c>
      <c r="D56" s="258"/>
      <c r="E56" s="288">
        <v>1</v>
      </c>
      <c r="F56" s="259" t="s">
        <v>1260</v>
      </c>
      <c r="G56" s="260"/>
      <c r="H56" s="261"/>
      <c r="I56" s="237" t="s">
        <v>1324</v>
      </c>
      <c r="J56" s="291"/>
      <c r="K56" s="239"/>
    </row>
    <row r="57" spans="1:12">
      <c r="A57" s="510"/>
      <c r="B57" s="232" t="s">
        <v>1320</v>
      </c>
      <c r="C57" s="239" t="s">
        <v>1300</v>
      </c>
      <c r="D57" s="258"/>
      <c r="E57" s="288">
        <v>1</v>
      </c>
      <c r="F57" s="259"/>
      <c r="G57" s="260"/>
      <c r="H57" s="261"/>
      <c r="I57" s="237" t="s">
        <v>1325</v>
      </c>
      <c r="J57" s="291"/>
      <c r="K57" s="239"/>
    </row>
    <row r="58" spans="1:12">
      <c r="A58" s="510"/>
      <c r="B58" s="232" t="s">
        <v>1320</v>
      </c>
      <c r="C58" s="239" t="s">
        <v>1326</v>
      </c>
      <c r="D58" s="258"/>
      <c r="E58" s="288">
        <v>1</v>
      </c>
      <c r="F58" s="259"/>
      <c r="G58" s="260"/>
      <c r="H58" s="261"/>
      <c r="I58" s="237" t="s">
        <v>1327</v>
      </c>
      <c r="J58" s="291"/>
      <c r="K58" s="239"/>
    </row>
    <row r="59" spans="1:12">
      <c r="A59" s="510"/>
      <c r="B59" s="232" t="s">
        <v>1320</v>
      </c>
      <c r="C59" s="239" t="s">
        <v>1328</v>
      </c>
      <c r="D59" s="258">
        <v>9</v>
      </c>
      <c r="E59" s="288"/>
      <c r="F59" s="259">
        <v>1</v>
      </c>
      <c r="G59" s="260"/>
      <c r="H59" s="261"/>
      <c r="I59" s="237" t="s">
        <v>1329</v>
      </c>
      <c r="J59" s="291" t="s">
        <v>108</v>
      </c>
      <c r="K59" s="239"/>
    </row>
    <row r="60" spans="1:12">
      <c r="A60" s="510"/>
      <c r="B60" s="232" t="s">
        <v>1320</v>
      </c>
      <c r="C60" s="239" t="s">
        <v>1285</v>
      </c>
      <c r="D60" s="265"/>
      <c r="E60" s="292"/>
      <c r="F60" s="266"/>
      <c r="G60" s="232">
        <v>1</v>
      </c>
      <c r="H60" s="236"/>
      <c r="I60" s="237" t="s">
        <v>1330</v>
      </c>
      <c r="J60" s="293" t="s">
        <v>108</v>
      </c>
      <c r="K60" s="239"/>
    </row>
    <row r="61" spans="1:12">
      <c r="A61" s="510"/>
      <c r="B61" s="232" t="s">
        <v>1320</v>
      </c>
      <c r="C61" s="239" t="s">
        <v>1331</v>
      </c>
      <c r="D61" s="265">
        <v>6</v>
      </c>
      <c r="E61" s="233"/>
      <c r="F61" s="266">
        <v>1</v>
      </c>
      <c r="G61" s="232"/>
      <c r="H61" s="236"/>
      <c r="I61" s="237" t="s">
        <v>1329</v>
      </c>
      <c r="J61" s="293" t="s">
        <v>108</v>
      </c>
      <c r="K61" s="239"/>
    </row>
    <row r="62" spans="1:12">
      <c r="A62" s="510"/>
      <c r="B62" s="232" t="s">
        <v>1320</v>
      </c>
      <c r="C62" s="239" t="s">
        <v>1285</v>
      </c>
      <c r="D62" s="265">
        <v>5</v>
      </c>
      <c r="E62" s="233">
        <v>1</v>
      </c>
      <c r="F62" s="266"/>
      <c r="G62" s="232"/>
      <c r="H62" s="236"/>
      <c r="I62" s="237" t="s">
        <v>1332</v>
      </c>
      <c r="J62" s="293" t="s">
        <v>108</v>
      </c>
      <c r="K62" s="239"/>
    </row>
    <row r="63" spans="1:12">
      <c r="A63" s="510"/>
      <c r="B63" s="232" t="s">
        <v>1320</v>
      </c>
      <c r="C63" s="239" t="s">
        <v>1333</v>
      </c>
      <c r="D63" s="265"/>
      <c r="E63" s="233">
        <v>1</v>
      </c>
      <c r="F63" s="266"/>
      <c r="G63" s="232"/>
      <c r="H63" s="236"/>
      <c r="I63" s="237" t="s">
        <v>1334</v>
      </c>
      <c r="J63" s="294"/>
      <c r="K63" s="239"/>
    </row>
    <row r="64" spans="1:12">
      <c r="A64" s="510"/>
      <c r="B64" s="232" t="s">
        <v>1320</v>
      </c>
      <c r="C64" s="239" t="s">
        <v>1335</v>
      </c>
      <c r="D64" s="265"/>
      <c r="E64" s="233">
        <v>1</v>
      </c>
      <c r="F64" s="266"/>
      <c r="G64" s="272"/>
      <c r="H64" s="273"/>
      <c r="I64" s="237" t="s">
        <v>1336</v>
      </c>
      <c r="J64" s="295"/>
      <c r="K64" s="239"/>
    </row>
    <row r="65" spans="1:12">
      <c r="A65" s="510"/>
      <c r="B65" s="232" t="s">
        <v>1320</v>
      </c>
      <c r="C65" s="231" t="s">
        <v>1337</v>
      </c>
      <c r="D65" s="265"/>
      <c r="E65" s="233">
        <v>1</v>
      </c>
      <c r="F65" s="266"/>
      <c r="G65" s="232"/>
      <c r="H65" s="236"/>
      <c r="I65" s="237" t="s">
        <v>1338</v>
      </c>
      <c r="J65" s="295"/>
      <c r="K65" s="231"/>
    </row>
    <row r="66" spans="1:12">
      <c r="A66" s="510"/>
      <c r="B66" s="275" t="s">
        <v>1320</v>
      </c>
      <c r="C66" s="239" t="s">
        <v>1285</v>
      </c>
      <c r="D66" s="265"/>
      <c r="E66" s="233">
        <v>1</v>
      </c>
      <c r="F66" s="266"/>
      <c r="G66" s="232"/>
      <c r="H66" s="236"/>
      <c r="I66" s="237" t="s">
        <v>1332</v>
      </c>
      <c r="J66" s="295"/>
      <c r="K66" s="239"/>
    </row>
    <row r="67" spans="1:12">
      <c r="A67" s="510"/>
      <c r="B67" s="275" t="s">
        <v>1320</v>
      </c>
      <c r="C67" s="239" t="s">
        <v>1254</v>
      </c>
      <c r="D67" s="265"/>
      <c r="E67" s="233">
        <v>1</v>
      </c>
      <c r="F67" s="266"/>
      <c r="G67" s="232"/>
      <c r="H67" s="236"/>
      <c r="I67" s="237" t="s">
        <v>1339</v>
      </c>
      <c r="J67" s="295" t="s">
        <v>108</v>
      </c>
      <c r="K67" s="239"/>
    </row>
    <row r="68" spans="1:12">
      <c r="A68" s="510"/>
      <c r="B68" s="275" t="s">
        <v>1320</v>
      </c>
      <c r="C68" s="239" t="s">
        <v>1285</v>
      </c>
      <c r="D68" s="265">
        <v>4</v>
      </c>
      <c r="E68" s="233"/>
      <c r="F68" s="266">
        <v>1</v>
      </c>
      <c r="G68" s="232"/>
      <c r="H68" s="236"/>
      <c r="I68" s="237" t="s">
        <v>1340</v>
      </c>
      <c r="J68" s="295" t="s">
        <v>108</v>
      </c>
      <c r="K68" s="239"/>
    </row>
    <row r="69" spans="1:12">
      <c r="A69" s="510"/>
      <c r="B69" s="265" t="s">
        <v>1341</v>
      </c>
      <c r="C69" s="239" t="s">
        <v>1285</v>
      </c>
      <c r="D69" s="265"/>
      <c r="E69" s="233"/>
      <c r="F69" s="266" t="s">
        <v>1260</v>
      </c>
      <c r="G69" s="232">
        <v>1</v>
      </c>
      <c r="H69" s="236"/>
      <c r="I69" s="237" t="s">
        <v>1342</v>
      </c>
      <c r="J69" s="295" t="s">
        <v>108</v>
      </c>
      <c r="K69" s="239"/>
    </row>
    <row r="70" spans="1:12">
      <c r="A70" s="510"/>
      <c r="B70" s="265" t="s">
        <v>1341</v>
      </c>
      <c r="C70" s="239" t="s">
        <v>1254</v>
      </c>
      <c r="D70" s="265"/>
      <c r="E70" s="233">
        <v>1</v>
      </c>
      <c r="F70" s="266"/>
      <c r="G70" s="232"/>
      <c r="H70" s="236"/>
      <c r="I70" s="237" t="s">
        <v>1343</v>
      </c>
      <c r="J70" s="293" t="s">
        <v>108</v>
      </c>
      <c r="K70" s="239"/>
    </row>
    <row r="71" spans="1:12">
      <c r="A71" s="510"/>
      <c r="B71" s="265" t="s">
        <v>1341</v>
      </c>
      <c r="C71" s="239" t="s">
        <v>1285</v>
      </c>
      <c r="D71" s="265">
        <v>2</v>
      </c>
      <c r="E71" s="233"/>
      <c r="F71" s="266">
        <v>1</v>
      </c>
      <c r="G71" s="272"/>
      <c r="H71" s="273"/>
      <c r="I71" s="237" t="s">
        <v>1344</v>
      </c>
      <c r="J71" s="295" t="s">
        <v>108</v>
      </c>
      <c r="K71" s="239"/>
    </row>
    <row r="72" spans="1:12">
      <c r="A72" s="510"/>
      <c r="B72" s="265" t="s">
        <v>1341</v>
      </c>
      <c r="C72" s="239" t="s">
        <v>1285</v>
      </c>
      <c r="D72" s="265"/>
      <c r="E72" s="233"/>
      <c r="F72" s="266"/>
      <c r="G72" s="272">
        <v>1</v>
      </c>
      <c r="H72" s="273"/>
      <c r="I72" s="237" t="s">
        <v>1345</v>
      </c>
      <c r="J72" s="295" t="s">
        <v>108</v>
      </c>
      <c r="K72" s="239"/>
    </row>
    <row r="73" spans="1:12">
      <c r="A73" s="510"/>
      <c r="B73" s="265" t="s">
        <v>1341</v>
      </c>
      <c r="C73" s="239" t="s">
        <v>1285</v>
      </c>
      <c r="D73" s="265">
        <v>11</v>
      </c>
      <c r="E73" s="233">
        <v>1</v>
      </c>
      <c r="F73" s="266"/>
      <c r="G73" s="272"/>
      <c r="H73" s="273"/>
      <c r="I73" s="237" t="s">
        <v>1346</v>
      </c>
      <c r="J73" s="295" t="s">
        <v>108</v>
      </c>
      <c r="K73" s="239"/>
    </row>
    <row r="74" spans="1:12">
      <c r="A74" s="510"/>
      <c r="B74" s="265" t="s">
        <v>1341</v>
      </c>
      <c r="C74" s="239" t="s">
        <v>1347</v>
      </c>
      <c r="D74" s="265"/>
      <c r="E74" s="233">
        <v>1</v>
      </c>
      <c r="F74" s="266"/>
      <c r="G74" s="272"/>
      <c r="H74" s="273"/>
      <c r="I74" s="237" t="s">
        <v>1348</v>
      </c>
      <c r="J74" s="295"/>
      <c r="K74" s="239"/>
    </row>
    <row r="75" spans="1:12">
      <c r="A75" s="510"/>
      <c r="B75" s="265" t="s">
        <v>1341</v>
      </c>
      <c r="C75" s="239" t="s">
        <v>1285</v>
      </c>
      <c r="D75" s="265"/>
      <c r="E75" s="233">
        <v>1</v>
      </c>
      <c r="F75" s="266"/>
      <c r="G75" s="272"/>
      <c r="H75" s="273"/>
      <c r="I75" s="237" t="s">
        <v>1346</v>
      </c>
      <c r="J75" s="295"/>
      <c r="K75" s="239"/>
    </row>
    <row r="76" spans="1:12">
      <c r="A76" s="510"/>
      <c r="B76" s="265" t="s">
        <v>1341</v>
      </c>
      <c r="C76" s="239" t="s">
        <v>1254</v>
      </c>
      <c r="D76" s="265"/>
      <c r="E76" s="233">
        <v>1</v>
      </c>
      <c r="F76" s="266"/>
      <c r="G76" s="272"/>
      <c r="H76" s="273"/>
      <c r="I76" s="237" t="s">
        <v>1349</v>
      </c>
      <c r="J76" s="295" t="s">
        <v>1350</v>
      </c>
      <c r="K76" s="239"/>
    </row>
    <row r="77" spans="1:12" ht="14.1" thickBot="1">
      <c r="A77" s="524"/>
      <c r="B77" s="269" t="s">
        <v>1341</v>
      </c>
      <c r="C77" s="298" t="s">
        <v>1285</v>
      </c>
      <c r="D77" s="269"/>
      <c r="E77" s="296"/>
      <c r="F77" s="277"/>
      <c r="G77" s="278">
        <v>1</v>
      </c>
      <c r="H77" s="279"/>
      <c r="I77" s="240" t="s">
        <v>1351</v>
      </c>
      <c r="J77" s="297" t="s">
        <v>108</v>
      </c>
      <c r="K77" s="298"/>
    </row>
    <row r="78" spans="1:12" ht="14.45" thickTop="1" thickBot="1">
      <c r="A78" s="299"/>
      <c r="B78" s="300" t="s">
        <v>1352</v>
      </c>
      <c r="C78" s="284"/>
      <c r="D78" s="252"/>
      <c r="E78" s="301">
        <f>SUM(E53:E77)</f>
        <v>16</v>
      </c>
      <c r="F78" s="301">
        <f t="shared" ref="F78:H78" si="2">SUM(F53:F77)</f>
        <v>5</v>
      </c>
      <c r="G78" s="301">
        <f t="shared" si="2"/>
        <v>4</v>
      </c>
      <c r="H78" s="301">
        <f t="shared" si="2"/>
        <v>0</v>
      </c>
      <c r="I78" s="302"/>
      <c r="J78" s="302"/>
      <c r="K78" s="303"/>
      <c r="L78" s="287">
        <f>SUM(E78:K78)</f>
        <v>25</v>
      </c>
    </row>
    <row r="79" spans="1:12" ht="14.1" thickTop="1">
      <c r="A79" s="509">
        <v>-1</v>
      </c>
      <c r="B79" s="258" t="s">
        <v>1353</v>
      </c>
      <c r="C79" s="231" t="s">
        <v>1354</v>
      </c>
      <c r="D79" s="258"/>
      <c r="E79" s="225">
        <v>1</v>
      </c>
      <c r="F79" s="259"/>
      <c r="G79" s="260"/>
      <c r="H79" s="261"/>
      <c r="I79" s="225" t="s">
        <v>1355</v>
      </c>
      <c r="J79" s="263"/>
      <c r="K79" s="231"/>
    </row>
    <row r="80" spans="1:12">
      <c r="A80" s="509"/>
      <c r="B80" s="265" t="s">
        <v>1353</v>
      </c>
      <c r="C80" s="231" t="s">
        <v>1356</v>
      </c>
      <c r="D80" s="265"/>
      <c r="E80" s="225">
        <v>1</v>
      </c>
      <c r="F80" s="266"/>
      <c r="G80" s="232"/>
      <c r="H80" s="236"/>
      <c r="I80" s="225" t="s">
        <v>1355</v>
      </c>
      <c r="J80" s="267"/>
      <c r="K80" s="231"/>
    </row>
    <row r="81" spans="1:11">
      <c r="A81" s="509"/>
      <c r="B81" s="265" t="s">
        <v>1353</v>
      </c>
      <c r="C81" s="239" t="s">
        <v>1357</v>
      </c>
      <c r="D81" s="265"/>
      <c r="E81" s="225">
        <v>1</v>
      </c>
      <c r="F81" s="267"/>
      <c r="G81" s="270"/>
      <c r="H81" s="236"/>
      <c r="I81" s="225" t="s">
        <v>1358</v>
      </c>
      <c r="J81" s="267"/>
      <c r="K81" s="239"/>
    </row>
    <row r="82" spans="1:11">
      <c r="A82" s="510"/>
      <c r="B82" s="232" t="s">
        <v>1353</v>
      </c>
      <c r="C82" s="239" t="s">
        <v>1359</v>
      </c>
      <c r="D82" s="265"/>
      <c r="E82" s="225">
        <v>1</v>
      </c>
      <c r="F82" s="266"/>
      <c r="G82" s="270"/>
      <c r="H82" s="265"/>
      <c r="I82" s="225" t="s">
        <v>1358</v>
      </c>
      <c r="J82" s="267"/>
      <c r="K82" s="239"/>
    </row>
    <row r="83" spans="1:11">
      <c r="A83" s="510"/>
      <c r="B83" s="232" t="s">
        <v>1353</v>
      </c>
      <c r="C83" s="239" t="s">
        <v>1360</v>
      </c>
      <c r="D83" s="265"/>
      <c r="E83" s="225">
        <v>1</v>
      </c>
      <c r="F83" s="266"/>
      <c r="G83" s="232"/>
      <c r="H83" s="265"/>
      <c r="I83" s="225" t="s">
        <v>1361</v>
      </c>
      <c r="J83" s="267"/>
      <c r="K83" s="239"/>
    </row>
    <row r="84" spans="1:11">
      <c r="A84" s="510"/>
      <c r="B84" s="232" t="s">
        <v>1353</v>
      </c>
      <c r="C84" s="239" t="s">
        <v>1362</v>
      </c>
      <c r="D84" s="265"/>
      <c r="E84" s="225">
        <v>1</v>
      </c>
      <c r="F84" s="266"/>
      <c r="G84" s="272"/>
      <c r="H84" s="304"/>
      <c r="I84" s="225" t="s">
        <v>1363</v>
      </c>
      <c r="J84" s="267"/>
      <c r="K84" s="239"/>
    </row>
    <row r="85" spans="1:11">
      <c r="A85" s="510"/>
      <c r="B85" s="232" t="s">
        <v>1353</v>
      </c>
      <c r="C85" s="239" t="s">
        <v>1300</v>
      </c>
      <c r="D85" s="265"/>
      <c r="E85" s="225">
        <v>1</v>
      </c>
      <c r="F85" s="266"/>
      <c r="G85" s="270"/>
      <c r="H85" s="265"/>
      <c r="I85" s="225" t="s">
        <v>1364</v>
      </c>
      <c r="J85" s="267"/>
      <c r="K85" s="239"/>
    </row>
    <row r="86" spans="1:11">
      <c r="A86" s="510"/>
      <c r="B86" s="232" t="s">
        <v>1353</v>
      </c>
      <c r="C86" s="239" t="s">
        <v>1263</v>
      </c>
      <c r="D86" s="265"/>
      <c r="E86" s="225">
        <v>1</v>
      </c>
      <c r="F86" s="266"/>
      <c r="G86" s="270"/>
      <c r="H86" s="304"/>
      <c r="I86" s="237" t="s">
        <v>1365</v>
      </c>
      <c r="J86" s="267"/>
      <c r="K86" s="239"/>
    </row>
    <row r="87" spans="1:11">
      <c r="A87" s="510"/>
      <c r="B87" s="232" t="s">
        <v>1353</v>
      </c>
      <c r="C87" s="239" t="s">
        <v>1366</v>
      </c>
      <c r="D87" s="265"/>
      <c r="E87" s="233" t="s">
        <v>1260</v>
      </c>
      <c r="F87" s="266">
        <v>1</v>
      </c>
      <c r="G87" s="272"/>
      <c r="H87" s="304"/>
      <c r="I87" s="237" t="s">
        <v>1367</v>
      </c>
      <c r="J87" s="274"/>
      <c r="K87" s="239"/>
    </row>
    <row r="88" spans="1:11">
      <c r="A88" s="510"/>
      <c r="B88" s="232" t="s">
        <v>1353</v>
      </c>
      <c r="C88" s="239" t="s">
        <v>1368</v>
      </c>
      <c r="D88" s="265"/>
      <c r="E88" s="233"/>
      <c r="F88" s="266">
        <v>1</v>
      </c>
      <c r="G88" s="272"/>
      <c r="H88" s="304"/>
      <c r="I88" s="237" t="s">
        <v>1367</v>
      </c>
      <c r="J88" s="274"/>
      <c r="K88" s="239"/>
    </row>
    <row r="89" spans="1:11">
      <c r="A89" s="509"/>
      <c r="B89" s="265" t="s">
        <v>1353</v>
      </c>
      <c r="C89" s="239" t="s">
        <v>1285</v>
      </c>
      <c r="D89" s="265"/>
      <c r="E89" s="233"/>
      <c r="F89" s="266">
        <v>1</v>
      </c>
      <c r="G89" s="272"/>
      <c r="H89" s="304"/>
      <c r="I89" s="237" t="s">
        <v>1369</v>
      </c>
      <c r="J89" s="274"/>
      <c r="K89" s="239"/>
    </row>
    <row r="90" spans="1:11">
      <c r="A90" s="509"/>
      <c r="B90" s="265" t="s">
        <v>1353</v>
      </c>
      <c r="C90" s="239" t="s">
        <v>1370</v>
      </c>
      <c r="D90" s="265"/>
      <c r="E90" s="233"/>
      <c r="F90" s="266">
        <v>1</v>
      </c>
      <c r="G90" s="272"/>
      <c r="H90" s="304"/>
      <c r="I90" s="237" t="s">
        <v>1371</v>
      </c>
      <c r="J90" s="274"/>
      <c r="K90" s="239"/>
    </row>
    <row r="91" spans="1:11">
      <c r="A91" s="509"/>
      <c r="B91" s="265" t="s">
        <v>1353</v>
      </c>
      <c r="C91" s="239" t="s">
        <v>1372</v>
      </c>
      <c r="D91" s="265"/>
      <c r="E91" s="233"/>
      <c r="F91" s="266">
        <v>1</v>
      </c>
      <c r="G91" s="272"/>
      <c r="H91" s="304"/>
      <c r="I91" s="237" t="s">
        <v>1371</v>
      </c>
      <c r="J91" s="274"/>
      <c r="K91" s="239"/>
    </row>
    <row r="92" spans="1:11">
      <c r="A92" s="509"/>
      <c r="B92" s="265" t="s">
        <v>1373</v>
      </c>
      <c r="C92" s="239" t="s">
        <v>1374</v>
      </c>
      <c r="D92" s="265"/>
      <c r="E92" s="233">
        <v>1</v>
      </c>
      <c r="F92" s="266"/>
      <c r="G92" s="272"/>
      <c r="H92" s="304"/>
      <c r="I92" s="237" t="s">
        <v>1375</v>
      </c>
      <c r="J92" s="274"/>
      <c r="K92" s="239"/>
    </row>
    <row r="93" spans="1:11">
      <c r="A93" s="509"/>
      <c r="B93" s="265" t="s">
        <v>1373</v>
      </c>
      <c r="C93" s="239" t="s">
        <v>1376</v>
      </c>
      <c r="D93" s="265"/>
      <c r="E93" s="233">
        <v>1</v>
      </c>
      <c r="F93" s="266"/>
      <c r="G93" s="272"/>
      <c r="H93" s="304"/>
      <c r="I93" s="237" t="s">
        <v>1377</v>
      </c>
      <c r="J93" s="274"/>
      <c r="K93" s="239"/>
    </row>
    <row r="94" spans="1:11">
      <c r="A94" s="510"/>
      <c r="B94" s="232" t="s">
        <v>1373</v>
      </c>
      <c r="C94" s="239" t="s">
        <v>1273</v>
      </c>
      <c r="D94" s="265"/>
      <c r="E94" s="233">
        <v>1</v>
      </c>
      <c r="F94" s="266"/>
      <c r="G94" s="272"/>
      <c r="H94" s="304"/>
      <c r="I94" s="237" t="s">
        <v>1378</v>
      </c>
      <c r="J94" s="274"/>
      <c r="K94" s="239"/>
    </row>
    <row r="95" spans="1:11">
      <c r="A95" s="510"/>
      <c r="B95" s="232" t="s">
        <v>1373</v>
      </c>
      <c r="C95" s="239" t="s">
        <v>1379</v>
      </c>
      <c r="D95" s="265"/>
      <c r="E95" s="233">
        <v>1</v>
      </c>
      <c r="F95" s="266"/>
      <c r="G95" s="272"/>
      <c r="H95" s="304"/>
      <c r="I95" s="237" t="s">
        <v>1380</v>
      </c>
      <c r="J95" s="274"/>
      <c r="K95" s="239"/>
    </row>
    <row r="96" spans="1:11">
      <c r="A96" s="510"/>
      <c r="B96" s="232" t="s">
        <v>1373</v>
      </c>
      <c r="C96" s="239" t="s">
        <v>1252</v>
      </c>
      <c r="D96" s="265"/>
      <c r="E96" s="233">
        <v>1</v>
      </c>
      <c r="F96" s="266"/>
      <c r="G96" s="272"/>
      <c r="H96" s="304"/>
      <c r="I96" s="237" t="s">
        <v>1381</v>
      </c>
      <c r="J96" s="274"/>
      <c r="K96" s="239"/>
    </row>
    <row r="97" spans="1:12">
      <c r="A97" s="510"/>
      <c r="B97" s="232" t="s">
        <v>1373</v>
      </c>
      <c r="C97" s="239" t="s">
        <v>1252</v>
      </c>
      <c r="D97" s="265"/>
      <c r="E97" s="233">
        <v>1</v>
      </c>
      <c r="F97" s="266"/>
      <c r="G97" s="272"/>
      <c r="H97" s="304"/>
      <c r="I97" s="237" t="s">
        <v>1382</v>
      </c>
      <c r="J97" s="274"/>
      <c r="K97" s="239"/>
    </row>
    <row r="98" spans="1:12">
      <c r="A98" s="510"/>
      <c r="B98" s="232" t="s">
        <v>1373</v>
      </c>
      <c r="C98" s="239" t="s">
        <v>1252</v>
      </c>
      <c r="D98" s="265"/>
      <c r="E98" s="233">
        <v>1</v>
      </c>
      <c r="F98" s="266"/>
      <c r="G98" s="272"/>
      <c r="H98" s="273"/>
      <c r="I98" s="237" t="s">
        <v>1383</v>
      </c>
      <c r="J98" s="274"/>
      <c r="K98" s="239"/>
    </row>
    <row r="99" spans="1:12" ht="14.1" thickBot="1">
      <c r="A99" s="510"/>
      <c r="B99" s="275" t="s">
        <v>1373</v>
      </c>
      <c r="C99" s="281" t="s">
        <v>1384</v>
      </c>
      <c r="D99" s="269"/>
      <c r="E99" s="233">
        <v>1</v>
      </c>
      <c r="F99" s="277"/>
      <c r="G99" s="278"/>
      <c r="H99" s="279"/>
      <c r="I99" s="240" t="s">
        <v>1385</v>
      </c>
      <c r="J99" s="280"/>
      <c r="K99" s="281"/>
    </row>
    <row r="100" spans="1:12" ht="14.1" thickBot="1">
      <c r="A100" s="305"/>
      <c r="B100" s="306" t="s">
        <v>1386</v>
      </c>
      <c r="C100" s="284"/>
      <c r="D100" s="252"/>
      <c r="E100" s="301">
        <f>SUM(E79:E99)</f>
        <v>16</v>
      </c>
      <c r="F100" s="301">
        <f t="shared" ref="F100:H100" si="3">SUM(F79:F99)</f>
        <v>5</v>
      </c>
      <c r="G100" s="301">
        <f t="shared" si="3"/>
        <v>0</v>
      </c>
      <c r="H100" s="301">
        <f t="shared" si="3"/>
        <v>0</v>
      </c>
      <c r="I100" s="302"/>
      <c r="J100" s="302"/>
      <c r="K100" s="303"/>
      <c r="L100" s="287">
        <f>SUM(E100:K100)</f>
        <v>21</v>
      </c>
    </row>
  </sheetData>
  <sheetProtection selectLockedCells="1" selectUnlockedCells="1"/>
  <mergeCells count="6">
    <mergeCell ref="A79:A99"/>
    <mergeCell ref="A1:K3"/>
    <mergeCell ref="A6:K6"/>
    <mergeCell ref="A8:A26"/>
    <mergeCell ref="A28:A51"/>
    <mergeCell ref="A53:A77"/>
  </mergeCells>
  <conditionalFormatting sqref="C7">
    <cfRule type="containsText" dxfId="11" priority="2" operator="containsText" text="ESCALIER CENTRE">
      <formula>NOT(ISERROR(SEARCH("ESCALIER CENTRE",C7)))</formula>
    </cfRule>
    <cfRule type="containsText" dxfId="10" priority="3" operator="containsText" text="ISSU DE SECOURS">
      <formula>NOT(ISERROR(SEARCH("ISSU DE SECOURS",C7)))</formula>
    </cfRule>
    <cfRule type="containsText" dxfId="9" priority="4" operator="containsText" text="CIRCULATION">
      <formula>NOT(ISERROR(SEARCH("CIRCULATION",C7)))</formula>
    </cfRule>
  </conditionalFormatting>
  <conditionalFormatting sqref="C7">
    <cfRule type="containsText" dxfId="8" priority="1" operator="containsText" text="ESCALIER PEDOPSY">
      <formula>NOT(ISERROR(SEARCH("ESCALIER PEDOPSY",C7)))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4"/>
  <sheetViews>
    <sheetView zoomScaleNormal="100" workbookViewId="0">
      <pane xSplit="1" ySplit="6" topLeftCell="B7" activePane="bottomRight" state="frozen"/>
      <selection pane="bottomRight" activeCell="L5" sqref="L5:L6"/>
      <selection pane="bottomLeft" activeCell="A6" sqref="A6:K6"/>
      <selection pane="topRight" activeCell="A6" sqref="A6:K6"/>
    </sheetView>
  </sheetViews>
  <sheetFormatPr defaultColWidth="11.42578125" defaultRowHeight="13.5"/>
  <cols>
    <col min="1" max="1" width="11.42578125" style="219" customWidth="1"/>
    <col min="2" max="2" width="23.85546875" style="219" customWidth="1"/>
    <col min="3" max="3" width="64.140625" style="219" customWidth="1"/>
    <col min="4" max="4" width="15.7109375" style="219" customWidth="1"/>
    <col min="5" max="5" width="17.5703125" style="448" customWidth="1"/>
    <col min="6" max="6" width="19.42578125" style="218" customWidth="1"/>
    <col min="7" max="7" width="17.140625" style="219" customWidth="1"/>
    <col min="8" max="8" width="19.140625" style="219" customWidth="1"/>
    <col min="9" max="9" width="24.85546875" style="219" customWidth="1"/>
    <col min="10" max="10" width="17.140625" style="219" customWidth="1"/>
    <col min="11" max="11" width="62.140625" style="219" customWidth="1"/>
    <col min="12" max="12" width="11.42578125" style="218"/>
    <col min="13" max="16384" width="11.42578125" style="219"/>
  </cols>
  <sheetData>
    <row r="1" spans="1:12" ht="14.1" thickTop="1">
      <c r="A1" s="528" t="s">
        <v>1387</v>
      </c>
      <c r="B1" s="529"/>
      <c r="C1" s="529"/>
      <c r="D1" s="529"/>
      <c r="E1" s="529"/>
      <c r="F1" s="529"/>
      <c r="G1" s="529"/>
      <c r="H1" s="529"/>
      <c r="I1" s="529"/>
      <c r="J1" s="529"/>
      <c r="K1" s="530"/>
    </row>
    <row r="2" spans="1:12">
      <c r="A2" s="531"/>
      <c r="B2" s="515"/>
      <c r="C2" s="515"/>
      <c r="D2" s="515"/>
      <c r="E2" s="515"/>
      <c r="F2" s="515"/>
      <c r="G2" s="515"/>
      <c r="H2" s="515"/>
      <c r="I2" s="515"/>
      <c r="J2" s="515"/>
      <c r="K2" s="532"/>
    </row>
    <row r="3" spans="1:12" ht="14.1" thickBot="1">
      <c r="A3" s="533"/>
      <c r="B3" s="534"/>
      <c r="C3" s="534"/>
      <c r="D3" s="534"/>
      <c r="E3" s="534"/>
      <c r="F3" s="534"/>
      <c r="G3" s="534"/>
      <c r="H3" s="534"/>
      <c r="I3" s="534"/>
      <c r="J3" s="534"/>
      <c r="K3" s="535"/>
    </row>
    <row r="4" spans="1:12" ht="27" thickTop="1" thickBot="1">
      <c r="A4" s="218"/>
      <c r="B4" s="220"/>
      <c r="C4" s="220"/>
      <c r="D4" s="220"/>
      <c r="E4" s="220"/>
      <c r="F4" s="220"/>
      <c r="G4" s="218"/>
      <c r="H4" s="218"/>
      <c r="I4" s="218"/>
      <c r="J4" s="218"/>
    </row>
    <row r="5" spans="1:12" ht="20.45" thickTop="1" thickBot="1">
      <c r="A5" s="536"/>
      <c r="B5" s="537"/>
      <c r="C5" s="537"/>
      <c r="D5" s="537"/>
      <c r="E5" s="537"/>
      <c r="F5" s="537"/>
      <c r="G5" s="537"/>
      <c r="H5" s="537"/>
      <c r="I5" s="537"/>
      <c r="J5" s="537"/>
      <c r="K5" s="538"/>
      <c r="L5" s="453" t="s">
        <v>4</v>
      </c>
    </row>
    <row r="6" spans="1:12" s="222" customFormat="1" ht="54.6" thickBot="1">
      <c r="A6" s="9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11</v>
      </c>
      <c r="H6" s="10" t="s">
        <v>12</v>
      </c>
      <c r="I6" s="10" t="s">
        <v>1388</v>
      </c>
      <c r="J6" s="10" t="s">
        <v>14</v>
      </c>
      <c r="K6" s="10" t="s">
        <v>15</v>
      </c>
      <c r="L6" s="453">
        <f>SUM(L7:L84)</f>
        <v>65</v>
      </c>
    </row>
    <row r="7" spans="1:12" s="308" customFormat="1">
      <c r="A7" s="539">
        <v>4</v>
      </c>
      <c r="B7" s="346" t="s">
        <v>1389</v>
      </c>
      <c r="C7" s="353" t="s">
        <v>1390</v>
      </c>
      <c r="D7" s="347"/>
      <c r="E7" s="348">
        <v>1</v>
      </c>
      <c r="F7" s="349"/>
      <c r="G7" s="350"/>
      <c r="H7" s="350"/>
      <c r="I7" s="351" t="s">
        <v>1391</v>
      </c>
      <c r="J7" s="352"/>
      <c r="K7" s="353"/>
      <c r="L7" s="307"/>
    </row>
    <row r="8" spans="1:12">
      <c r="A8" s="540"/>
      <c r="B8" s="354" t="s">
        <v>1392</v>
      </c>
      <c r="C8" s="361" t="s">
        <v>1393</v>
      </c>
      <c r="D8" s="355"/>
      <c r="E8" s="356">
        <v>1</v>
      </c>
      <c r="F8" s="357"/>
      <c r="G8" s="358"/>
      <c r="H8" s="358"/>
      <c r="I8" s="359" t="s">
        <v>1394</v>
      </c>
      <c r="J8" s="360"/>
      <c r="K8" s="361"/>
    </row>
    <row r="9" spans="1:12">
      <c r="A9" s="540"/>
      <c r="B9" s="354" t="s">
        <v>1392</v>
      </c>
      <c r="C9" s="353" t="s">
        <v>1390</v>
      </c>
      <c r="D9" s="355"/>
      <c r="E9" s="356">
        <v>1</v>
      </c>
      <c r="F9" s="357"/>
      <c r="G9" s="358"/>
      <c r="H9" s="358"/>
      <c r="I9" s="359" t="s">
        <v>1395</v>
      </c>
      <c r="J9" s="360"/>
      <c r="K9" s="353"/>
    </row>
    <row r="10" spans="1:12">
      <c r="A10" s="540"/>
      <c r="B10" s="354" t="s">
        <v>1392</v>
      </c>
      <c r="C10" s="353" t="s">
        <v>1390</v>
      </c>
      <c r="D10" s="355"/>
      <c r="E10" s="356">
        <v>1</v>
      </c>
      <c r="F10" s="357"/>
      <c r="G10" s="358"/>
      <c r="H10" s="358"/>
      <c r="I10" s="359" t="s">
        <v>1396</v>
      </c>
      <c r="J10" s="360"/>
      <c r="K10" s="353"/>
    </row>
    <row r="11" spans="1:12" ht="14.1" thickBot="1">
      <c r="A11" s="541"/>
      <c r="B11" s="362" t="s">
        <v>1392</v>
      </c>
      <c r="C11" s="368" t="s">
        <v>1390</v>
      </c>
      <c r="D11" s="363"/>
      <c r="E11" s="356">
        <v>1</v>
      </c>
      <c r="F11" s="364"/>
      <c r="G11" s="365"/>
      <c r="H11" s="365"/>
      <c r="I11" s="366" t="s">
        <v>1397</v>
      </c>
      <c r="J11" s="367"/>
      <c r="K11" s="368"/>
    </row>
    <row r="12" spans="1:12">
      <c r="A12" s="539">
        <v>3</v>
      </c>
      <c r="B12" s="346" t="s">
        <v>1389</v>
      </c>
      <c r="C12" s="372" t="s">
        <v>1398</v>
      </c>
      <c r="D12" s="348"/>
      <c r="E12" s="348">
        <v>1</v>
      </c>
      <c r="F12" s="369"/>
      <c r="G12" s="370"/>
      <c r="H12" s="370"/>
      <c r="I12" s="351" t="s">
        <v>1391</v>
      </c>
      <c r="J12" s="371"/>
      <c r="K12" s="372"/>
    </row>
    <row r="13" spans="1:12">
      <c r="A13" s="540"/>
      <c r="B13" s="354" t="s">
        <v>1389</v>
      </c>
      <c r="C13" s="361" t="s">
        <v>1399</v>
      </c>
      <c r="D13" s="356"/>
      <c r="E13" s="356">
        <v>1</v>
      </c>
      <c r="F13" s="373"/>
      <c r="G13" s="374"/>
      <c r="H13" s="374"/>
      <c r="I13" s="359" t="s">
        <v>1394</v>
      </c>
      <c r="J13" s="375"/>
      <c r="K13" s="361"/>
    </row>
    <row r="14" spans="1:12">
      <c r="A14" s="540"/>
      <c r="B14" s="354" t="s">
        <v>1389</v>
      </c>
      <c r="C14" s="361" t="s">
        <v>1400</v>
      </c>
      <c r="D14" s="356"/>
      <c r="E14" s="356">
        <v>1</v>
      </c>
      <c r="F14" s="373"/>
      <c r="G14" s="374"/>
      <c r="H14" s="374"/>
      <c r="I14" s="359" t="s">
        <v>1401</v>
      </c>
      <c r="J14" s="375"/>
      <c r="K14" s="361"/>
    </row>
    <row r="15" spans="1:12">
      <c r="A15" s="540"/>
      <c r="B15" s="354" t="s">
        <v>1389</v>
      </c>
      <c r="C15" s="361" t="s">
        <v>1400</v>
      </c>
      <c r="D15" s="356"/>
      <c r="E15" s="356">
        <v>1</v>
      </c>
      <c r="F15" s="373"/>
      <c r="G15" s="374"/>
      <c r="H15" s="374"/>
      <c r="I15" s="359" t="s">
        <v>1402</v>
      </c>
      <c r="J15" s="375"/>
      <c r="K15" s="361"/>
    </row>
    <row r="16" spans="1:12">
      <c r="A16" s="540"/>
      <c r="B16" s="354" t="s">
        <v>1389</v>
      </c>
      <c r="C16" s="361" t="s">
        <v>1400</v>
      </c>
      <c r="D16" s="356"/>
      <c r="E16" s="356">
        <v>1</v>
      </c>
      <c r="F16" s="373"/>
      <c r="G16" s="374"/>
      <c r="H16" s="374"/>
      <c r="I16" s="359" t="s">
        <v>1403</v>
      </c>
      <c r="J16" s="375"/>
      <c r="K16" s="361"/>
    </row>
    <row r="17" spans="1:12" ht="14.1" thickBot="1">
      <c r="A17" s="541"/>
      <c r="B17" s="362" t="s">
        <v>1389</v>
      </c>
      <c r="C17" s="361" t="s">
        <v>1400</v>
      </c>
      <c r="D17" s="363"/>
      <c r="E17" s="363">
        <v>1</v>
      </c>
      <c r="F17" s="364"/>
      <c r="G17" s="365"/>
      <c r="H17" s="365"/>
      <c r="I17" s="366" t="s">
        <v>1404</v>
      </c>
      <c r="J17" s="376"/>
      <c r="K17" s="361"/>
    </row>
    <row r="18" spans="1:12">
      <c r="A18" s="542">
        <v>1</v>
      </c>
      <c r="B18" s="346" t="s">
        <v>1389</v>
      </c>
      <c r="C18" s="372" t="s">
        <v>1405</v>
      </c>
      <c r="D18" s="348"/>
      <c r="E18" s="348">
        <v>1</v>
      </c>
      <c r="F18" s="369"/>
      <c r="G18" s="370"/>
      <c r="H18" s="370"/>
      <c r="I18" s="351" t="s">
        <v>1391</v>
      </c>
      <c r="J18" s="371"/>
      <c r="K18" s="372"/>
    </row>
    <row r="19" spans="1:12" ht="14.1" thickBot="1">
      <c r="A19" s="543"/>
      <c r="B19" s="362" t="s">
        <v>1389</v>
      </c>
      <c r="C19" s="368" t="s">
        <v>1390</v>
      </c>
      <c r="D19" s="363"/>
      <c r="E19" s="363">
        <v>1</v>
      </c>
      <c r="F19" s="364"/>
      <c r="G19" s="365"/>
      <c r="H19" s="365"/>
      <c r="I19" s="366" t="s">
        <v>1395</v>
      </c>
      <c r="J19" s="376"/>
      <c r="K19" s="368"/>
    </row>
    <row r="20" spans="1:12" ht="14.45" thickBot="1">
      <c r="A20" s="377"/>
      <c r="B20" s="378" t="s">
        <v>115</v>
      </c>
      <c r="C20" s="379"/>
      <c r="D20" s="379"/>
      <c r="E20" s="380">
        <f>SUM(E7:E19)</f>
        <v>13</v>
      </c>
      <c r="F20" s="380">
        <f t="shared" ref="F20:H20" si="0">SUM(F7:F19)</f>
        <v>0</v>
      </c>
      <c r="G20" s="380">
        <f t="shared" si="0"/>
        <v>0</v>
      </c>
      <c r="H20" s="380">
        <f t="shared" si="0"/>
        <v>0</v>
      </c>
      <c r="I20" s="379"/>
      <c r="J20" s="379"/>
      <c r="K20" s="381"/>
      <c r="L20" s="382">
        <f>SUM(E20:K20)</f>
        <v>13</v>
      </c>
    </row>
    <row r="21" spans="1:12">
      <c r="A21" s="542">
        <v>3</v>
      </c>
      <c r="B21" s="383" t="s">
        <v>1406</v>
      </c>
      <c r="C21" s="361" t="s">
        <v>1407</v>
      </c>
      <c r="D21" s="359"/>
      <c r="E21" s="359">
        <v>1</v>
      </c>
      <c r="F21" s="359"/>
      <c r="G21" s="359"/>
      <c r="H21" s="359"/>
      <c r="I21" s="359" t="s">
        <v>1408</v>
      </c>
      <c r="J21" s="359"/>
      <c r="K21" s="361"/>
    </row>
    <row r="22" spans="1:12">
      <c r="A22" s="525"/>
      <c r="B22" s="383" t="s">
        <v>1409</v>
      </c>
      <c r="C22" s="361" t="s">
        <v>1410</v>
      </c>
      <c r="D22" s="359"/>
      <c r="E22" s="359">
        <v>1</v>
      </c>
      <c r="F22" s="359"/>
      <c r="G22" s="359"/>
      <c r="H22" s="359"/>
      <c r="I22" s="359" t="s">
        <v>1411</v>
      </c>
      <c r="J22" s="359"/>
      <c r="K22" s="361"/>
    </row>
    <row r="23" spans="1:12">
      <c r="A23" s="525"/>
      <c r="B23" s="383" t="s">
        <v>1409</v>
      </c>
      <c r="C23" s="384" t="s">
        <v>1252</v>
      </c>
      <c r="D23" s="359"/>
      <c r="E23" s="359"/>
      <c r="F23" s="359">
        <v>1</v>
      </c>
      <c r="G23" s="359"/>
      <c r="H23" s="359"/>
      <c r="I23" s="359" t="s">
        <v>1412</v>
      </c>
      <c r="J23" s="359"/>
      <c r="K23" s="384"/>
    </row>
    <row r="24" spans="1:12">
      <c r="A24" s="525"/>
      <c r="B24" s="383" t="s">
        <v>1409</v>
      </c>
      <c r="C24" s="384" t="s">
        <v>1413</v>
      </c>
      <c r="D24" s="359"/>
      <c r="E24" s="359">
        <v>1</v>
      </c>
      <c r="F24" s="359"/>
      <c r="G24" s="359"/>
      <c r="H24" s="359"/>
      <c r="I24" s="359" t="s">
        <v>1414</v>
      </c>
      <c r="J24" s="359"/>
      <c r="K24" s="384"/>
    </row>
    <row r="25" spans="1:12">
      <c r="A25" s="525"/>
      <c r="B25" s="383" t="s">
        <v>1409</v>
      </c>
      <c r="C25" s="384" t="s">
        <v>1252</v>
      </c>
      <c r="D25" s="359"/>
      <c r="E25" s="359">
        <v>1</v>
      </c>
      <c r="F25" s="359"/>
      <c r="G25" s="359"/>
      <c r="H25" s="359"/>
      <c r="I25" s="359" t="s">
        <v>1415</v>
      </c>
      <c r="J25" s="359"/>
      <c r="K25" s="384"/>
    </row>
    <row r="26" spans="1:12">
      <c r="A26" s="525"/>
      <c r="B26" s="383" t="s">
        <v>1409</v>
      </c>
      <c r="C26" s="384" t="s">
        <v>1311</v>
      </c>
      <c r="D26" s="359"/>
      <c r="E26" s="359">
        <v>1</v>
      </c>
      <c r="F26" s="359"/>
      <c r="G26" s="359"/>
      <c r="H26" s="359"/>
      <c r="I26" s="359" t="s">
        <v>1416</v>
      </c>
      <c r="J26" s="359"/>
      <c r="K26" s="384"/>
    </row>
    <row r="27" spans="1:12">
      <c r="A27" s="525"/>
      <c r="B27" s="383" t="s">
        <v>1417</v>
      </c>
      <c r="C27" s="384" t="s">
        <v>1418</v>
      </c>
      <c r="D27" s="359"/>
      <c r="E27" s="359">
        <v>1</v>
      </c>
      <c r="F27" s="359"/>
      <c r="G27" s="359"/>
      <c r="H27" s="359"/>
      <c r="I27" s="359" t="s">
        <v>1419</v>
      </c>
      <c r="J27" s="359"/>
      <c r="K27" s="384"/>
    </row>
    <row r="28" spans="1:12">
      <c r="A28" s="525"/>
      <c r="B28" s="383" t="s">
        <v>1417</v>
      </c>
      <c r="C28" s="384" t="s">
        <v>1420</v>
      </c>
      <c r="D28" s="359"/>
      <c r="E28" s="359">
        <v>1</v>
      </c>
      <c r="F28" s="359"/>
      <c r="G28" s="359"/>
      <c r="H28" s="359"/>
      <c r="I28" s="359" t="s">
        <v>1421</v>
      </c>
      <c r="J28" s="359"/>
      <c r="K28" s="384"/>
    </row>
    <row r="29" spans="1:12">
      <c r="A29" s="525"/>
      <c r="B29" s="383" t="s">
        <v>1417</v>
      </c>
      <c r="C29" s="384" t="s">
        <v>1252</v>
      </c>
      <c r="D29" s="359"/>
      <c r="E29" s="359">
        <v>1</v>
      </c>
      <c r="F29" s="359"/>
      <c r="G29" s="359"/>
      <c r="H29" s="359"/>
      <c r="I29" s="359" t="s">
        <v>1422</v>
      </c>
      <c r="J29" s="359"/>
      <c r="K29" s="384"/>
    </row>
    <row r="30" spans="1:12">
      <c r="A30" s="525"/>
      <c r="B30" s="383" t="s">
        <v>1423</v>
      </c>
      <c r="C30" s="384" t="s">
        <v>1424</v>
      </c>
      <c r="D30" s="359"/>
      <c r="E30" s="359"/>
      <c r="F30" s="359">
        <v>1</v>
      </c>
      <c r="G30" s="359"/>
      <c r="H30" s="359"/>
      <c r="I30" s="359" t="s">
        <v>1425</v>
      </c>
      <c r="J30" s="359"/>
      <c r="K30" s="384"/>
    </row>
    <row r="31" spans="1:12" ht="14.1" thickBot="1">
      <c r="A31" s="543"/>
      <c r="B31" s="383" t="s">
        <v>1423</v>
      </c>
      <c r="C31" s="384" t="s">
        <v>1426</v>
      </c>
      <c r="D31" s="359"/>
      <c r="E31" s="359">
        <v>1</v>
      </c>
      <c r="F31" s="359"/>
      <c r="G31" s="359"/>
      <c r="H31" s="359"/>
      <c r="I31" s="359" t="s">
        <v>1427</v>
      </c>
      <c r="J31" s="359"/>
      <c r="K31" s="384"/>
    </row>
    <row r="32" spans="1:12" ht="14.45" thickBot="1">
      <c r="A32" s="385"/>
      <c r="B32" s="386" t="s">
        <v>162</v>
      </c>
      <c r="C32" s="387"/>
      <c r="D32" s="388"/>
      <c r="E32" s="389">
        <f>SUM(E21:E31)</f>
        <v>9</v>
      </c>
      <c r="F32" s="389">
        <f t="shared" ref="F32:H32" si="1">SUM(F21:F31)</f>
        <v>2</v>
      </c>
      <c r="G32" s="389">
        <f t="shared" si="1"/>
        <v>0</v>
      </c>
      <c r="H32" s="389">
        <f t="shared" si="1"/>
        <v>0</v>
      </c>
      <c r="I32" s="390"/>
      <c r="J32" s="390"/>
      <c r="K32" s="391"/>
      <c r="L32" s="382">
        <f>SUM(E32:K32)</f>
        <v>11</v>
      </c>
    </row>
    <row r="33" spans="1:12">
      <c r="A33" s="525">
        <v>2</v>
      </c>
      <c r="B33" s="383" t="s">
        <v>1249</v>
      </c>
      <c r="C33" s="397" t="s">
        <v>1428</v>
      </c>
      <c r="D33" s="392"/>
      <c r="E33" s="393"/>
      <c r="F33" s="394"/>
      <c r="G33" s="270" t="s">
        <v>1260</v>
      </c>
      <c r="H33" s="395"/>
      <c r="I33" s="392" t="s">
        <v>1429</v>
      </c>
      <c r="J33" s="396"/>
      <c r="K33" s="397"/>
    </row>
    <row r="34" spans="1:12">
      <c r="A34" s="525"/>
      <c r="B34" s="398" t="s">
        <v>1249</v>
      </c>
      <c r="C34" s="384" t="s">
        <v>1277</v>
      </c>
      <c r="D34" s="399"/>
      <c r="E34" s="393"/>
      <c r="F34" s="400"/>
      <c r="G34" s="401">
        <v>1</v>
      </c>
      <c r="H34" s="402"/>
      <c r="I34" s="392" t="s">
        <v>1430</v>
      </c>
      <c r="J34" s="396" t="s">
        <v>108</v>
      </c>
      <c r="K34" s="384"/>
    </row>
    <row r="35" spans="1:12">
      <c r="A35" s="525"/>
      <c r="B35" s="392" t="s">
        <v>1431</v>
      </c>
      <c r="C35" s="397" t="s">
        <v>1428</v>
      </c>
      <c r="D35" s="392"/>
      <c r="E35" s="393">
        <v>1</v>
      </c>
      <c r="F35" s="400"/>
      <c r="G35" s="270"/>
      <c r="H35" s="403"/>
      <c r="I35" s="392" t="s">
        <v>1432</v>
      </c>
      <c r="J35" s="396" t="s">
        <v>108</v>
      </c>
      <c r="K35" s="397"/>
    </row>
    <row r="36" spans="1:12">
      <c r="A36" s="525"/>
      <c r="B36" s="404" t="s">
        <v>1275</v>
      </c>
      <c r="C36" s="384" t="s">
        <v>1277</v>
      </c>
      <c r="D36" s="392"/>
      <c r="E36" s="393"/>
      <c r="F36" s="400"/>
      <c r="G36" s="270">
        <v>1</v>
      </c>
      <c r="H36" s="403"/>
      <c r="I36" s="392" t="s">
        <v>1433</v>
      </c>
      <c r="J36" s="396" t="s">
        <v>108</v>
      </c>
      <c r="K36" s="384"/>
    </row>
    <row r="37" spans="1:12">
      <c r="A37" s="525"/>
      <c r="B37" s="404" t="s">
        <v>1275</v>
      </c>
      <c r="C37" s="361" t="s">
        <v>1434</v>
      </c>
      <c r="D37" s="359"/>
      <c r="E37" s="393">
        <v>1</v>
      </c>
      <c r="F37" s="400"/>
      <c r="G37" s="404"/>
      <c r="H37" s="405"/>
      <c r="I37" s="392" t="s">
        <v>1435</v>
      </c>
      <c r="J37" s="396"/>
      <c r="K37" s="361"/>
    </row>
    <row r="38" spans="1:12" ht="14.1" thickBot="1">
      <c r="A38" s="525"/>
      <c r="B38" s="383" t="s">
        <v>1275</v>
      </c>
      <c r="C38" s="361" t="s">
        <v>1265</v>
      </c>
      <c r="D38" s="392"/>
      <c r="E38" s="393">
        <v>1</v>
      </c>
      <c r="F38" s="400"/>
      <c r="G38" s="383"/>
      <c r="H38" s="405"/>
      <c r="I38" s="392" t="s">
        <v>1436</v>
      </c>
      <c r="J38" s="406"/>
      <c r="K38" s="361"/>
    </row>
    <row r="39" spans="1:12" ht="14.1" thickBot="1">
      <c r="A39" s="525"/>
      <c r="B39" s="383" t="s">
        <v>1275</v>
      </c>
      <c r="C39" s="397" t="s">
        <v>1428</v>
      </c>
      <c r="D39" s="392"/>
      <c r="E39" s="393">
        <v>1</v>
      </c>
      <c r="F39" s="400"/>
      <c r="G39" s="383"/>
      <c r="H39" s="407"/>
      <c r="I39" s="393" t="s">
        <v>1437</v>
      </c>
      <c r="J39" s="408" t="s">
        <v>108</v>
      </c>
      <c r="K39" s="397"/>
    </row>
    <row r="40" spans="1:12" ht="14.45" thickBot="1">
      <c r="A40" s="385"/>
      <c r="B40" s="386" t="s">
        <v>202</v>
      </c>
      <c r="C40" s="387"/>
      <c r="D40" s="409"/>
      <c r="E40" s="389">
        <f>SUM(E33:E39)</f>
        <v>4</v>
      </c>
      <c r="F40" s="389">
        <f t="shared" ref="F40:H40" si="2">SUM(F33:F39)</f>
        <v>0</v>
      </c>
      <c r="G40" s="389">
        <f t="shared" si="2"/>
        <v>2</v>
      </c>
      <c r="H40" s="389">
        <f t="shared" si="2"/>
        <v>0</v>
      </c>
      <c r="I40" s="410"/>
      <c r="J40" s="410"/>
      <c r="K40" s="411"/>
      <c r="L40" s="382">
        <f>SUM(E40:K40)</f>
        <v>6</v>
      </c>
    </row>
    <row r="41" spans="1:12">
      <c r="A41" s="526">
        <v>1</v>
      </c>
      <c r="B41" s="265" t="s">
        <v>1283</v>
      </c>
      <c r="C41" s="397" t="s">
        <v>1438</v>
      </c>
      <c r="D41" s="265"/>
      <c r="E41" s="233">
        <v>1</v>
      </c>
      <c r="F41" s="335"/>
      <c r="G41" s="272"/>
      <c r="H41" s="304"/>
      <c r="I41" s="233" t="s">
        <v>1439</v>
      </c>
      <c r="J41" s="274"/>
      <c r="K41" s="397"/>
    </row>
    <row r="42" spans="1:12">
      <c r="A42" s="525"/>
      <c r="B42" s="265" t="s">
        <v>1283</v>
      </c>
      <c r="C42" s="413" t="s">
        <v>1285</v>
      </c>
      <c r="D42" s="269"/>
      <c r="E42" s="276"/>
      <c r="F42" s="340"/>
      <c r="G42" s="278">
        <v>1</v>
      </c>
      <c r="H42" s="412"/>
      <c r="I42" s="233" t="s">
        <v>1440</v>
      </c>
      <c r="J42" s="280" t="s">
        <v>108</v>
      </c>
      <c r="K42" s="413"/>
    </row>
    <row r="43" spans="1:12">
      <c r="A43" s="525"/>
      <c r="B43" s="265" t="s">
        <v>1441</v>
      </c>
      <c r="C43" s="397" t="s">
        <v>1428</v>
      </c>
      <c r="D43" s="265"/>
      <c r="E43" s="233">
        <v>1</v>
      </c>
      <c r="F43" s="335"/>
      <c r="G43" s="272"/>
      <c r="H43" s="304"/>
      <c r="I43" s="233" t="s">
        <v>1442</v>
      </c>
      <c r="J43" s="274" t="s">
        <v>108</v>
      </c>
      <c r="K43" s="397"/>
    </row>
    <row r="44" spans="1:12">
      <c r="A44" s="525"/>
      <c r="B44" s="260" t="s">
        <v>1305</v>
      </c>
      <c r="C44" s="271" t="s">
        <v>1285</v>
      </c>
      <c r="D44" s="265"/>
      <c r="E44" s="233"/>
      <c r="F44" s="335"/>
      <c r="G44" s="272">
        <v>1</v>
      </c>
      <c r="H44" s="304"/>
      <c r="I44" s="393" t="s">
        <v>1443</v>
      </c>
      <c r="J44" s="274" t="s">
        <v>108</v>
      </c>
      <c r="K44" s="271"/>
    </row>
    <row r="45" spans="1:12">
      <c r="A45" s="525"/>
      <c r="B45" s="260" t="s">
        <v>1305</v>
      </c>
      <c r="C45" s="414" t="s">
        <v>1265</v>
      </c>
      <c r="D45" s="265"/>
      <c r="E45" s="233">
        <v>1</v>
      </c>
      <c r="F45" s="335"/>
      <c r="G45" s="272"/>
      <c r="H45" s="304"/>
      <c r="I45" s="393" t="s">
        <v>1444</v>
      </c>
      <c r="J45" s="274"/>
      <c r="K45" s="414"/>
    </row>
    <row r="46" spans="1:12">
      <c r="A46" s="526"/>
      <c r="B46" s="260" t="s">
        <v>1305</v>
      </c>
      <c r="C46" s="414" t="s">
        <v>1434</v>
      </c>
      <c r="D46" s="258"/>
      <c r="E46" s="225">
        <v>1</v>
      </c>
      <c r="F46" s="333"/>
      <c r="G46" s="260"/>
      <c r="H46" s="261"/>
      <c r="I46" s="393" t="s">
        <v>1445</v>
      </c>
      <c r="J46" s="263"/>
      <c r="K46" s="414"/>
    </row>
    <row r="47" spans="1:12">
      <c r="A47" s="526"/>
      <c r="B47" s="232" t="s">
        <v>1305</v>
      </c>
      <c r="C47" s="397" t="s">
        <v>1428</v>
      </c>
      <c r="D47" s="415"/>
      <c r="E47" s="233">
        <v>1</v>
      </c>
      <c r="F47" s="335"/>
      <c r="G47" s="232"/>
      <c r="H47" s="236"/>
      <c r="I47" s="393" t="s">
        <v>1446</v>
      </c>
      <c r="J47" s="267" t="s">
        <v>108</v>
      </c>
      <c r="K47" s="397"/>
    </row>
    <row r="48" spans="1:12">
      <c r="A48" s="526"/>
      <c r="B48" s="232" t="s">
        <v>1305</v>
      </c>
      <c r="C48" s="271" t="s">
        <v>1447</v>
      </c>
      <c r="D48" s="265"/>
      <c r="E48" s="233">
        <v>1</v>
      </c>
      <c r="F48" s="335"/>
      <c r="G48" s="272"/>
      <c r="H48" s="273"/>
      <c r="I48" s="393" t="s">
        <v>1448</v>
      </c>
      <c r="J48" s="274"/>
      <c r="K48" s="271"/>
    </row>
    <row r="49" spans="1:12" ht="14.1" thickBot="1">
      <c r="A49" s="527"/>
      <c r="B49" s="416" t="s">
        <v>1305</v>
      </c>
      <c r="C49" s="424" t="s">
        <v>1449</v>
      </c>
      <c r="D49" s="417"/>
      <c r="E49" s="418">
        <v>1</v>
      </c>
      <c r="F49" s="419"/>
      <c r="G49" s="420"/>
      <c r="H49" s="421"/>
      <c r="I49" s="422" t="s">
        <v>1450</v>
      </c>
      <c r="J49" s="423"/>
      <c r="K49" s="424"/>
    </row>
    <row r="50" spans="1:12" ht="14.45" thickBot="1">
      <c r="A50" s="425"/>
      <c r="B50" s="426" t="s">
        <v>252</v>
      </c>
      <c r="C50" s="387"/>
      <c r="D50" s="388"/>
      <c r="E50" s="427">
        <f>SUM(E41:E49)</f>
        <v>7</v>
      </c>
      <c r="F50" s="427">
        <f t="shared" ref="F50:H50" si="3">SUM(F41:F49)</f>
        <v>0</v>
      </c>
      <c r="G50" s="427">
        <f t="shared" si="3"/>
        <v>2</v>
      </c>
      <c r="H50" s="427">
        <f t="shared" si="3"/>
        <v>0</v>
      </c>
      <c r="I50" s="428"/>
      <c r="J50" s="390"/>
      <c r="K50" s="411"/>
      <c r="L50" s="382">
        <f>SUM(E50:K50)</f>
        <v>9</v>
      </c>
    </row>
    <row r="51" spans="1:12">
      <c r="A51" s="526">
        <v>0</v>
      </c>
      <c r="B51" s="383" t="s">
        <v>1320</v>
      </c>
      <c r="C51" s="397" t="s">
        <v>1428</v>
      </c>
      <c r="D51" s="392"/>
      <c r="E51" s="393">
        <v>1</v>
      </c>
      <c r="F51" s="429"/>
      <c r="G51" s="232"/>
      <c r="H51" s="236"/>
      <c r="I51" s="233" t="s">
        <v>1451</v>
      </c>
      <c r="J51" s="430"/>
      <c r="K51" s="397"/>
    </row>
    <row r="52" spans="1:12">
      <c r="A52" s="526"/>
      <c r="B52" s="383" t="s">
        <v>1320</v>
      </c>
      <c r="C52" s="397" t="s">
        <v>1452</v>
      </c>
      <c r="D52" s="392"/>
      <c r="E52" s="393">
        <v>1</v>
      </c>
      <c r="F52" s="429"/>
      <c r="G52" s="232"/>
      <c r="H52" s="236"/>
      <c r="I52" s="233" t="s">
        <v>1453</v>
      </c>
      <c r="J52" s="430"/>
      <c r="K52" s="397"/>
    </row>
    <row r="53" spans="1:12">
      <c r="A53" s="526"/>
      <c r="B53" s="383" t="s">
        <v>1320</v>
      </c>
      <c r="C53" s="397" t="s">
        <v>1454</v>
      </c>
      <c r="D53" s="392"/>
      <c r="E53" s="393"/>
      <c r="F53" s="429">
        <v>1</v>
      </c>
      <c r="G53" s="272"/>
      <c r="H53" s="273"/>
      <c r="I53" s="233" t="s">
        <v>1451</v>
      </c>
      <c r="J53" s="274" t="s">
        <v>108</v>
      </c>
      <c r="K53" s="397"/>
    </row>
    <row r="54" spans="1:12">
      <c r="A54" s="526"/>
      <c r="B54" s="383" t="s">
        <v>1320</v>
      </c>
      <c r="C54" s="397" t="s">
        <v>1455</v>
      </c>
      <c r="D54" s="392"/>
      <c r="E54" s="393"/>
      <c r="F54" s="429">
        <v>1</v>
      </c>
      <c r="G54" s="232"/>
      <c r="H54" s="236"/>
      <c r="I54" s="233" t="s">
        <v>1456</v>
      </c>
      <c r="J54" s="274"/>
      <c r="K54" s="397"/>
    </row>
    <row r="55" spans="1:12">
      <c r="A55" s="526"/>
      <c r="B55" s="398" t="s">
        <v>1320</v>
      </c>
      <c r="C55" s="397" t="s">
        <v>1457</v>
      </c>
      <c r="D55" s="399"/>
      <c r="E55" s="431"/>
      <c r="F55" s="429">
        <v>1</v>
      </c>
      <c r="G55" s="232"/>
      <c r="H55" s="236"/>
      <c r="I55" s="233" t="s">
        <v>1456</v>
      </c>
      <c r="J55" s="274" t="s">
        <v>108</v>
      </c>
      <c r="K55" s="397"/>
    </row>
    <row r="56" spans="1:12">
      <c r="A56" s="526"/>
      <c r="B56" s="392" t="s">
        <v>1458</v>
      </c>
      <c r="C56" s="397" t="s">
        <v>1459</v>
      </c>
      <c r="D56" s="399"/>
      <c r="E56" s="431">
        <v>1</v>
      </c>
      <c r="F56" s="429"/>
      <c r="G56" s="232"/>
      <c r="H56" s="236"/>
      <c r="I56" s="233" t="s">
        <v>1460</v>
      </c>
      <c r="J56" s="274"/>
      <c r="K56" s="397"/>
    </row>
    <row r="57" spans="1:12">
      <c r="A57" s="526"/>
      <c r="B57" s="392" t="s">
        <v>1458</v>
      </c>
      <c r="C57" s="397" t="s">
        <v>1461</v>
      </c>
      <c r="D57" s="399"/>
      <c r="E57" s="431">
        <v>1</v>
      </c>
      <c r="F57" s="429"/>
      <c r="G57" s="232"/>
      <c r="H57" s="236"/>
      <c r="I57" s="233" t="s">
        <v>1462</v>
      </c>
      <c r="J57" s="274"/>
      <c r="K57" s="397"/>
    </row>
    <row r="58" spans="1:12">
      <c r="A58" s="526"/>
      <c r="B58" s="432" t="s">
        <v>1341</v>
      </c>
      <c r="C58" s="397" t="s">
        <v>1463</v>
      </c>
      <c r="D58" s="399"/>
      <c r="E58" s="431"/>
      <c r="F58" s="429">
        <v>1</v>
      </c>
      <c r="G58" s="232"/>
      <c r="H58" s="236"/>
      <c r="I58" s="233" t="s">
        <v>1464</v>
      </c>
      <c r="J58" s="274" t="s">
        <v>108</v>
      </c>
      <c r="K58" s="397"/>
    </row>
    <row r="59" spans="1:12">
      <c r="A59" s="526"/>
      <c r="B59" s="392" t="s">
        <v>1341</v>
      </c>
      <c r="C59" s="397" t="s">
        <v>1465</v>
      </c>
      <c r="D59" s="392"/>
      <c r="E59" s="393"/>
      <c r="F59" s="429" t="s">
        <v>1260</v>
      </c>
      <c r="G59" s="383">
        <v>1</v>
      </c>
      <c r="H59" s="236"/>
      <c r="I59" s="233" t="s">
        <v>1464</v>
      </c>
      <c r="J59" s="274" t="s">
        <v>108</v>
      </c>
      <c r="K59" s="397"/>
    </row>
    <row r="60" spans="1:12">
      <c r="A60" s="526"/>
      <c r="B60" s="392" t="s">
        <v>1341</v>
      </c>
      <c r="C60" s="397" t="s">
        <v>1466</v>
      </c>
      <c r="D60" s="392"/>
      <c r="E60" s="393"/>
      <c r="F60" s="429"/>
      <c r="G60" s="232">
        <v>1</v>
      </c>
      <c r="H60" s="236"/>
      <c r="I60" s="233" t="s">
        <v>1467</v>
      </c>
      <c r="J60" s="274" t="s">
        <v>108</v>
      </c>
      <c r="K60" s="397"/>
    </row>
    <row r="61" spans="1:12">
      <c r="A61" s="526"/>
      <c r="B61" s="392" t="s">
        <v>1341</v>
      </c>
      <c r="C61" s="397" t="s">
        <v>1466</v>
      </c>
      <c r="D61" s="392"/>
      <c r="E61" s="393"/>
      <c r="F61" s="429"/>
      <c r="G61" s="272">
        <v>1</v>
      </c>
      <c r="H61" s="273"/>
      <c r="I61" s="233" t="s">
        <v>1468</v>
      </c>
      <c r="J61" s="274" t="s">
        <v>108</v>
      </c>
      <c r="K61" s="397"/>
    </row>
    <row r="62" spans="1:12" ht="14.1" thickBot="1">
      <c r="A62" s="526"/>
      <c r="B62" s="399" t="s">
        <v>1341</v>
      </c>
      <c r="C62" s="434" t="s">
        <v>1469</v>
      </c>
      <c r="D62" s="399"/>
      <c r="E62" s="431"/>
      <c r="F62" s="433"/>
      <c r="G62" s="278">
        <v>1</v>
      </c>
      <c r="H62" s="279"/>
      <c r="I62" s="276" t="s">
        <v>1470</v>
      </c>
      <c r="J62" s="280" t="s">
        <v>108</v>
      </c>
      <c r="K62" s="434"/>
    </row>
    <row r="63" spans="1:12" ht="14.45" thickBot="1">
      <c r="A63" s="305"/>
      <c r="B63" s="435" t="s">
        <v>1352</v>
      </c>
      <c r="C63" s="387"/>
      <c r="D63" s="388"/>
      <c r="E63" s="436">
        <f>SUM(E51:E62)</f>
        <v>4</v>
      </c>
      <c r="F63" s="436">
        <f t="shared" ref="F63:H63" si="4">SUM(F51:F62)</f>
        <v>4</v>
      </c>
      <c r="G63" s="436">
        <f t="shared" si="4"/>
        <v>4</v>
      </c>
      <c r="H63" s="436">
        <f t="shared" si="4"/>
        <v>0</v>
      </c>
      <c r="I63" s="437"/>
      <c r="J63" s="390"/>
      <c r="K63" s="411"/>
      <c r="L63" s="382">
        <f>SUM(E63:K63)</f>
        <v>12</v>
      </c>
    </row>
    <row r="64" spans="1:12" ht="14.1" thickBot="1">
      <c r="A64" s="425"/>
      <c r="B64" s="440" t="s">
        <v>1353</v>
      </c>
      <c r="C64" s="439" t="s">
        <v>1471</v>
      </c>
      <c r="D64" s="258"/>
      <c r="E64" s="225" t="s">
        <v>1260</v>
      </c>
      <c r="F64" s="333">
        <v>1</v>
      </c>
      <c r="G64" s="260"/>
      <c r="H64" s="260"/>
      <c r="I64" s="233" t="s">
        <v>1472</v>
      </c>
      <c r="J64" s="438"/>
      <c r="K64" s="439"/>
    </row>
    <row r="65" spans="1:11">
      <c r="A65" s="525">
        <v>-1</v>
      </c>
      <c r="B65" s="440" t="s">
        <v>1353</v>
      </c>
      <c r="C65" s="441" t="s">
        <v>1473</v>
      </c>
      <c r="D65" s="258"/>
      <c r="E65" s="225" t="s">
        <v>1260</v>
      </c>
      <c r="F65" s="333">
        <v>1</v>
      </c>
      <c r="G65" s="260"/>
      <c r="H65" s="260"/>
      <c r="I65" s="233" t="s">
        <v>1474</v>
      </c>
      <c r="J65" s="267"/>
      <c r="K65" s="441"/>
    </row>
    <row r="66" spans="1:11">
      <c r="A66" s="525"/>
      <c r="B66" s="265" t="s">
        <v>1353</v>
      </c>
      <c r="C66" s="441" t="s">
        <v>1473</v>
      </c>
      <c r="D66" s="265"/>
      <c r="E66" s="233" t="s">
        <v>1260</v>
      </c>
      <c r="F66" s="335">
        <v>1</v>
      </c>
      <c r="G66" s="232"/>
      <c r="H66" s="232"/>
      <c r="I66" s="233" t="s">
        <v>1475</v>
      </c>
      <c r="J66" s="267"/>
      <c r="K66" s="441"/>
    </row>
    <row r="67" spans="1:11">
      <c r="A67" s="525"/>
      <c r="B67" s="265" t="s">
        <v>1353</v>
      </c>
      <c r="C67" s="443" t="s">
        <v>1476</v>
      </c>
      <c r="D67" s="265"/>
      <c r="E67" s="233">
        <v>1</v>
      </c>
      <c r="F67" s="335"/>
      <c r="G67" s="270"/>
      <c r="H67" s="270"/>
      <c r="I67" s="233" t="s">
        <v>1477</v>
      </c>
      <c r="J67" s="442"/>
      <c r="K67" s="443"/>
    </row>
    <row r="68" spans="1:11">
      <c r="A68" s="525"/>
      <c r="B68" s="265" t="s">
        <v>1353</v>
      </c>
      <c r="C68" s="239" t="s">
        <v>1478</v>
      </c>
      <c r="D68" s="265"/>
      <c r="E68" s="233" t="s">
        <v>1260</v>
      </c>
      <c r="F68" s="335">
        <v>1</v>
      </c>
      <c r="G68" s="270"/>
      <c r="H68" s="270"/>
      <c r="I68" s="233" t="s">
        <v>1479</v>
      </c>
      <c r="J68" s="267"/>
      <c r="K68" s="239"/>
    </row>
    <row r="69" spans="1:11">
      <c r="A69" s="526"/>
      <c r="B69" s="265" t="s">
        <v>1353</v>
      </c>
      <c r="C69" s="239" t="s">
        <v>1478</v>
      </c>
      <c r="D69" s="265"/>
      <c r="E69" s="233" t="s">
        <v>1260</v>
      </c>
      <c r="F69" s="335">
        <v>1</v>
      </c>
      <c r="G69" s="232"/>
      <c r="H69" s="232"/>
      <c r="I69" s="233" t="s">
        <v>1480</v>
      </c>
      <c r="J69" s="267"/>
      <c r="K69" s="239"/>
    </row>
    <row r="70" spans="1:11">
      <c r="A70" s="526"/>
      <c r="B70" s="265" t="s">
        <v>1481</v>
      </c>
      <c r="C70" s="239" t="s">
        <v>1478</v>
      </c>
      <c r="D70" s="265"/>
      <c r="E70" s="233">
        <v>1</v>
      </c>
      <c r="F70" s="335"/>
      <c r="G70" s="272"/>
      <c r="H70" s="272"/>
      <c r="I70" s="233" t="s">
        <v>1482</v>
      </c>
      <c r="J70" s="267"/>
      <c r="K70" s="239"/>
    </row>
    <row r="71" spans="1:11">
      <c r="A71" s="526"/>
      <c r="B71" s="265" t="s">
        <v>1483</v>
      </c>
      <c r="C71" s="231" t="s">
        <v>1484</v>
      </c>
      <c r="D71" s="265"/>
      <c r="E71" s="233">
        <v>1</v>
      </c>
      <c r="F71" s="335"/>
      <c r="G71" s="270"/>
      <c r="H71" s="265"/>
      <c r="I71" s="233" t="s">
        <v>1485</v>
      </c>
      <c r="J71" s="263"/>
      <c r="K71" s="231"/>
    </row>
    <row r="72" spans="1:11">
      <c r="A72" s="526"/>
      <c r="B72" s="258" t="s">
        <v>1486</v>
      </c>
      <c r="C72" s="231" t="s">
        <v>1487</v>
      </c>
      <c r="D72" s="265"/>
      <c r="E72" s="233">
        <v>1</v>
      </c>
      <c r="F72" s="335"/>
      <c r="G72" s="270"/>
      <c r="H72" s="265"/>
      <c r="I72" s="233" t="s">
        <v>1488</v>
      </c>
      <c r="J72" s="263"/>
      <c r="K72" s="231"/>
    </row>
    <row r="73" spans="1:11">
      <c r="A73" s="526"/>
      <c r="B73" s="258" t="s">
        <v>1486</v>
      </c>
      <c r="C73" s="239" t="s">
        <v>1333</v>
      </c>
      <c r="D73" s="265"/>
      <c r="E73" s="233">
        <v>1</v>
      </c>
      <c r="F73" s="335"/>
      <c r="G73" s="270"/>
      <c r="H73" s="265"/>
      <c r="I73" s="233" t="s">
        <v>1489</v>
      </c>
      <c r="J73" s="267"/>
      <c r="K73" s="239"/>
    </row>
    <row r="74" spans="1:11">
      <c r="A74" s="526"/>
      <c r="B74" s="258" t="s">
        <v>1486</v>
      </c>
      <c r="C74" s="239" t="s">
        <v>1333</v>
      </c>
      <c r="D74" s="265"/>
      <c r="E74" s="233">
        <v>1</v>
      </c>
      <c r="F74" s="335"/>
      <c r="G74" s="270"/>
      <c r="H74" s="265"/>
      <c r="I74" s="233" t="s">
        <v>1490</v>
      </c>
      <c r="J74" s="267"/>
      <c r="K74" s="239"/>
    </row>
    <row r="75" spans="1:11">
      <c r="A75" s="525"/>
      <c r="B75" s="258" t="s">
        <v>1486</v>
      </c>
      <c r="C75" s="239" t="s">
        <v>1491</v>
      </c>
      <c r="D75" s="265"/>
      <c r="E75" s="233">
        <v>1</v>
      </c>
      <c r="F75" s="335"/>
      <c r="G75" s="270"/>
      <c r="H75" s="265"/>
      <c r="I75" s="233" t="s">
        <v>1492</v>
      </c>
      <c r="J75" s="267"/>
      <c r="K75" s="239"/>
    </row>
    <row r="76" spans="1:11">
      <c r="A76" s="525"/>
      <c r="B76" s="258" t="s">
        <v>1486</v>
      </c>
      <c r="C76" s="239" t="s">
        <v>1493</v>
      </c>
      <c r="D76" s="265"/>
      <c r="E76" s="233">
        <v>1</v>
      </c>
      <c r="F76" s="335"/>
      <c r="G76" s="270"/>
      <c r="H76" s="265"/>
      <c r="I76" s="233" t="s">
        <v>1494</v>
      </c>
      <c r="J76" s="267"/>
      <c r="K76" s="239"/>
    </row>
    <row r="77" spans="1:11">
      <c r="A77" s="525"/>
      <c r="B77" s="258" t="s">
        <v>1486</v>
      </c>
      <c r="C77" s="239" t="s">
        <v>1298</v>
      </c>
      <c r="D77" s="265"/>
      <c r="E77" s="233">
        <v>1</v>
      </c>
      <c r="F77" s="335"/>
      <c r="G77" s="270"/>
      <c r="H77" s="265"/>
      <c r="I77" s="233" t="s">
        <v>1495</v>
      </c>
      <c r="J77" s="267"/>
      <c r="K77" s="239"/>
    </row>
    <row r="78" spans="1:11">
      <c r="A78" s="525"/>
      <c r="B78" s="258" t="s">
        <v>1486</v>
      </c>
      <c r="C78" s="239" t="s">
        <v>1496</v>
      </c>
      <c r="D78" s="265"/>
      <c r="E78" s="233">
        <v>1</v>
      </c>
      <c r="F78" s="335"/>
      <c r="G78" s="270"/>
      <c r="H78" s="265"/>
      <c r="I78" s="233" t="s">
        <v>1497</v>
      </c>
      <c r="J78" s="267"/>
      <c r="K78" s="239"/>
    </row>
    <row r="79" spans="1:11">
      <c r="A79" s="526"/>
      <c r="B79" s="258" t="s">
        <v>1486</v>
      </c>
      <c r="C79" s="239" t="s">
        <v>1498</v>
      </c>
      <c r="D79" s="265"/>
      <c r="E79" s="233">
        <v>1</v>
      </c>
      <c r="F79" s="335" t="s">
        <v>1260</v>
      </c>
      <c r="G79" s="270"/>
      <c r="H79" s="265"/>
      <c r="I79" s="233" t="s">
        <v>1499</v>
      </c>
      <c r="J79" s="267"/>
      <c r="K79" s="239"/>
    </row>
    <row r="80" spans="1:11">
      <c r="A80" s="526"/>
      <c r="B80" s="258" t="s">
        <v>1486</v>
      </c>
      <c r="C80" s="239" t="s">
        <v>1374</v>
      </c>
      <c r="D80" s="265"/>
      <c r="E80" s="233">
        <v>1</v>
      </c>
      <c r="F80" s="335"/>
      <c r="G80" s="270"/>
      <c r="H80" s="265"/>
      <c r="I80" s="233" t="s">
        <v>1500</v>
      </c>
      <c r="J80" s="267"/>
      <c r="K80" s="239"/>
    </row>
    <row r="81" spans="1:12">
      <c r="A81" s="526"/>
      <c r="B81" s="258" t="s">
        <v>1486</v>
      </c>
      <c r="C81" s="239" t="s">
        <v>1501</v>
      </c>
      <c r="D81" s="265"/>
      <c r="E81" s="233">
        <v>1</v>
      </c>
      <c r="F81" s="335"/>
      <c r="G81" s="270"/>
      <c r="H81" s="265"/>
      <c r="I81" s="233" t="s">
        <v>1502</v>
      </c>
      <c r="J81" s="267"/>
      <c r="K81" s="239"/>
    </row>
    <row r="82" spans="1:12">
      <c r="A82" s="526"/>
      <c r="B82" s="258" t="s">
        <v>1486</v>
      </c>
      <c r="C82" s="239" t="s">
        <v>1295</v>
      </c>
      <c r="D82" s="265"/>
      <c r="E82" s="233" t="s">
        <v>1260</v>
      </c>
      <c r="F82" s="335">
        <v>1</v>
      </c>
      <c r="G82" s="270"/>
      <c r="H82" s="265"/>
      <c r="I82" s="233" t="s">
        <v>1503</v>
      </c>
      <c r="J82" s="267" t="s">
        <v>108</v>
      </c>
      <c r="K82" s="239"/>
    </row>
    <row r="83" spans="1:12" ht="14.1" thickBot="1">
      <c r="A83" s="526"/>
      <c r="B83" s="258" t="s">
        <v>1486</v>
      </c>
      <c r="C83" s="239" t="s">
        <v>1504</v>
      </c>
      <c r="D83" s="265"/>
      <c r="E83" s="233" t="s">
        <v>1260</v>
      </c>
      <c r="F83" s="335">
        <v>1</v>
      </c>
      <c r="G83" s="270"/>
      <c r="H83" s="265"/>
      <c r="I83" s="233" t="s">
        <v>1505</v>
      </c>
      <c r="J83" s="267"/>
      <c r="K83" s="239"/>
    </row>
    <row r="84" spans="1:12" ht="15" thickTop="1" thickBot="1">
      <c r="A84" s="444"/>
      <c r="B84" s="445" t="s">
        <v>1386</v>
      </c>
      <c r="C84" s="387"/>
      <c r="D84" s="388"/>
      <c r="E84" s="389">
        <f>SUM(E70:E83)</f>
        <v>12</v>
      </c>
      <c r="F84" s="389">
        <f t="shared" ref="F84:H84" si="5">SUM(F70:F83)</f>
        <v>2</v>
      </c>
      <c r="G84" s="389">
        <f t="shared" si="5"/>
        <v>0</v>
      </c>
      <c r="H84" s="389">
        <f t="shared" si="5"/>
        <v>0</v>
      </c>
      <c r="I84" s="446"/>
      <c r="J84" s="446"/>
      <c r="K84" s="447"/>
      <c r="L84" s="382">
        <f>SUM(E84:K84)</f>
        <v>14</v>
      </c>
    </row>
  </sheetData>
  <mergeCells count="10">
    <mergeCell ref="A33:A39"/>
    <mergeCell ref="A41:A49"/>
    <mergeCell ref="A51:A62"/>
    <mergeCell ref="A65:A83"/>
    <mergeCell ref="A1:K3"/>
    <mergeCell ref="A5:K5"/>
    <mergeCell ref="A7:A11"/>
    <mergeCell ref="A12:A17"/>
    <mergeCell ref="A18:A19"/>
    <mergeCell ref="A21:A31"/>
  </mergeCells>
  <conditionalFormatting sqref="C6">
    <cfRule type="containsText" dxfId="7" priority="2" operator="containsText" text="ESCALIER CENTRE">
      <formula>NOT(ISERROR(SEARCH("ESCALIER CENTRE",C6)))</formula>
    </cfRule>
    <cfRule type="containsText" dxfId="6" priority="3" operator="containsText" text="ISSU DE SECOURS">
      <formula>NOT(ISERROR(SEARCH("ISSU DE SECOURS",C6)))</formula>
    </cfRule>
    <cfRule type="containsText" dxfId="5" priority="4" operator="containsText" text="CIRCULATION">
      <formula>NOT(ISERROR(SEARCH("CIRCULATION",C6)))</formula>
    </cfRule>
  </conditionalFormatting>
  <conditionalFormatting sqref="C6">
    <cfRule type="containsText" dxfId="4" priority="1" operator="containsText" text="ESCALIER PEDOPSY">
      <formula>NOT(ISERROR(SEARCH("ESCALIER PEDOPSY",C6)))</formula>
    </cfRule>
  </conditionalFormatting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7"/>
  <sheetViews>
    <sheetView zoomScaleNormal="100" workbookViewId="0">
      <selection activeCell="B43" sqref="B43:B44"/>
    </sheetView>
  </sheetViews>
  <sheetFormatPr defaultColWidth="11.42578125" defaultRowHeight="13.5"/>
  <cols>
    <col min="1" max="1" width="19.42578125" style="308" customWidth="1"/>
    <col min="2" max="2" width="28.5703125" style="308" customWidth="1"/>
    <col min="3" max="3" width="64.85546875" style="308" customWidth="1"/>
    <col min="4" max="4" width="17.42578125" style="308" customWidth="1"/>
    <col min="5" max="5" width="16.7109375" style="308" customWidth="1"/>
    <col min="6" max="6" width="18.85546875" style="307" customWidth="1"/>
    <col min="7" max="7" width="24.140625" style="308" customWidth="1"/>
    <col min="8" max="8" width="20.140625" style="308" customWidth="1"/>
    <col min="9" max="9" width="25" style="308" customWidth="1"/>
    <col min="10" max="10" width="20.140625" style="308" customWidth="1"/>
    <col min="11" max="11" width="61.140625" style="308" bestFit="1" customWidth="1"/>
    <col min="12" max="12" width="11.42578125" style="307"/>
    <col min="13" max="16384" width="11.42578125" style="308"/>
  </cols>
  <sheetData>
    <row r="1" spans="1:12" ht="15.75" customHeight="1">
      <c r="A1" s="546" t="s">
        <v>1506</v>
      </c>
      <c r="B1" s="547"/>
      <c r="C1" s="547"/>
      <c r="D1" s="547"/>
      <c r="E1" s="547"/>
      <c r="F1" s="547"/>
      <c r="G1" s="547"/>
      <c r="H1" s="547"/>
      <c r="I1" s="547"/>
      <c r="J1" s="547"/>
      <c r="K1" s="548"/>
    </row>
    <row r="2" spans="1:12" ht="15" customHeight="1">
      <c r="A2" s="549"/>
      <c r="B2" s="550"/>
      <c r="C2" s="550"/>
      <c r="D2" s="550"/>
      <c r="E2" s="550"/>
      <c r="F2" s="550"/>
      <c r="G2" s="550"/>
      <c r="H2" s="550"/>
      <c r="I2" s="550"/>
      <c r="J2" s="550"/>
      <c r="K2" s="551"/>
    </row>
    <row r="3" spans="1:12" ht="15.75" customHeight="1" thickBot="1">
      <c r="A3" s="552"/>
      <c r="B3" s="553"/>
      <c r="C3" s="553"/>
      <c r="D3" s="553"/>
      <c r="E3" s="553"/>
      <c r="F3" s="553"/>
      <c r="G3" s="553"/>
      <c r="H3" s="553"/>
      <c r="I3" s="553"/>
      <c r="J3" s="553"/>
      <c r="K3" s="554"/>
    </row>
    <row r="4" spans="1:12" ht="13.5" customHeight="1">
      <c r="A4" s="307"/>
      <c r="B4" s="309"/>
      <c r="D4" s="309"/>
      <c r="F4" s="309"/>
      <c r="G4" s="307"/>
      <c r="H4" s="307"/>
      <c r="I4" s="307"/>
      <c r="J4" s="307"/>
    </row>
    <row r="5" spans="1:12" ht="13.5" customHeight="1" thickBot="1">
      <c r="A5" s="555"/>
      <c r="B5" s="555"/>
      <c r="C5" s="555"/>
      <c r="D5" s="555"/>
      <c r="E5" s="555"/>
      <c r="F5" s="555"/>
      <c r="G5" s="555"/>
      <c r="H5" s="555"/>
      <c r="I5" s="555"/>
      <c r="J5" s="555"/>
      <c r="K5" s="555"/>
      <c r="L5" s="310" t="s">
        <v>1260</v>
      </c>
    </row>
    <row r="6" spans="1:12" ht="19.5" customHeight="1" thickBot="1">
      <c r="A6" s="311"/>
      <c r="B6" s="312"/>
      <c r="C6" s="312"/>
      <c r="D6" s="312"/>
      <c r="E6" s="312"/>
      <c r="F6" s="312"/>
      <c r="G6" s="312"/>
      <c r="H6" s="312"/>
      <c r="I6" s="312"/>
      <c r="J6" s="312"/>
      <c r="K6" s="313"/>
      <c r="L6" s="452" t="s">
        <v>4</v>
      </c>
    </row>
    <row r="7" spans="1:12" ht="54.6" thickBot="1">
      <c r="A7" s="9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1507</v>
      </c>
      <c r="J7" s="10" t="s">
        <v>14</v>
      </c>
      <c r="K7" s="10" t="s">
        <v>15</v>
      </c>
      <c r="L7" s="452">
        <f>SUM(L8:L77)</f>
        <v>65</v>
      </c>
    </row>
    <row r="8" spans="1:12" s="320" customFormat="1" ht="12.6">
      <c r="A8" s="556">
        <v>2</v>
      </c>
      <c r="B8" s="260" t="s">
        <v>1508</v>
      </c>
      <c r="C8" s="318" t="s">
        <v>1509</v>
      </c>
      <c r="D8" s="315" t="s">
        <v>1260</v>
      </c>
      <c r="E8" s="316"/>
      <c r="F8" s="315">
        <v>1</v>
      </c>
      <c r="G8" s="317"/>
      <c r="H8" s="317"/>
      <c r="I8" s="315" t="s">
        <v>1510</v>
      </c>
      <c r="J8" s="316"/>
      <c r="K8" s="318"/>
      <c r="L8" s="319"/>
    </row>
    <row r="9" spans="1:12" s="320" customFormat="1" ht="12.6">
      <c r="A9" s="557"/>
      <c r="B9" s="232" t="s">
        <v>1508</v>
      </c>
      <c r="C9" s="324" t="s">
        <v>1511</v>
      </c>
      <c r="D9" s="321"/>
      <c r="E9" s="321">
        <v>1</v>
      </c>
      <c r="F9" s="322"/>
      <c r="G9" s="323"/>
      <c r="H9" s="323"/>
      <c r="I9" s="321" t="s">
        <v>1512</v>
      </c>
      <c r="J9" s="322"/>
      <c r="K9" s="324"/>
      <c r="L9" s="325" t="s">
        <v>1260</v>
      </c>
    </row>
    <row r="10" spans="1:12" s="320" customFormat="1" ht="12.6">
      <c r="A10" s="557"/>
      <c r="B10" s="232" t="s">
        <v>1508</v>
      </c>
      <c r="C10" s="324" t="s">
        <v>1511</v>
      </c>
      <c r="D10" s="321"/>
      <c r="E10" s="321">
        <v>1</v>
      </c>
      <c r="F10" s="322"/>
      <c r="G10" s="323"/>
      <c r="H10" s="323"/>
      <c r="I10" s="321" t="s">
        <v>1513</v>
      </c>
      <c r="J10" s="322"/>
      <c r="K10" s="324"/>
      <c r="L10" s="325"/>
    </row>
    <row r="11" spans="1:12" s="320" customFormat="1" ht="12.6">
      <c r="A11" s="557"/>
      <c r="B11" s="232" t="s">
        <v>1508</v>
      </c>
      <c r="C11" s="324" t="s">
        <v>1511</v>
      </c>
      <c r="D11" s="322"/>
      <c r="E11" s="321">
        <v>1</v>
      </c>
      <c r="F11" s="322"/>
      <c r="G11" s="323"/>
      <c r="H11" s="323"/>
      <c r="I11" s="321" t="s">
        <v>1514</v>
      </c>
      <c r="J11" s="322"/>
      <c r="K11" s="324"/>
      <c r="L11" s="325"/>
    </row>
    <row r="12" spans="1:12" s="320" customFormat="1" ht="12.6">
      <c r="A12" s="557"/>
      <c r="B12" s="232" t="s">
        <v>1508</v>
      </c>
      <c r="C12" s="324" t="s">
        <v>1501</v>
      </c>
      <c r="D12" s="322"/>
      <c r="E12" s="321">
        <v>1</v>
      </c>
      <c r="F12" s="322"/>
      <c r="G12" s="323"/>
      <c r="H12" s="323"/>
      <c r="I12" s="321" t="s">
        <v>1515</v>
      </c>
      <c r="J12" s="322"/>
      <c r="K12" s="324"/>
      <c r="L12" s="325"/>
    </row>
    <row r="13" spans="1:12" s="320" customFormat="1" ht="12.6">
      <c r="A13" s="557"/>
      <c r="B13" s="232" t="s">
        <v>1508</v>
      </c>
      <c r="C13" s="324" t="s">
        <v>1501</v>
      </c>
      <c r="D13" s="322"/>
      <c r="E13" s="321">
        <v>1</v>
      </c>
      <c r="F13" s="322"/>
      <c r="G13" s="323"/>
      <c r="H13" s="323"/>
      <c r="I13" s="321" t="s">
        <v>1516</v>
      </c>
      <c r="J13" s="322"/>
      <c r="K13" s="324"/>
      <c r="L13" s="325"/>
    </row>
    <row r="14" spans="1:12" s="320" customFormat="1" ht="12.6">
      <c r="A14" s="557"/>
      <c r="B14" s="232" t="s">
        <v>1508</v>
      </c>
      <c r="C14" s="324" t="s">
        <v>1511</v>
      </c>
      <c r="D14" s="322"/>
      <c r="E14" s="321">
        <v>1</v>
      </c>
      <c r="F14" s="322"/>
      <c r="G14" s="323"/>
      <c r="H14" s="323"/>
      <c r="I14" s="321" t="s">
        <v>1517</v>
      </c>
      <c r="J14" s="322"/>
      <c r="K14" s="324"/>
      <c r="L14" s="325"/>
    </row>
    <row r="15" spans="1:12" s="320" customFormat="1" ht="12.95" thickBot="1">
      <c r="A15" s="558"/>
      <c r="B15" s="275" t="s">
        <v>1508</v>
      </c>
      <c r="C15" s="324" t="s">
        <v>1511</v>
      </c>
      <c r="D15" s="326"/>
      <c r="E15" s="321">
        <v>1</v>
      </c>
      <c r="F15" s="326"/>
      <c r="G15" s="327"/>
      <c r="H15" s="327"/>
      <c r="I15" s="328" t="s">
        <v>1518</v>
      </c>
      <c r="J15" s="326"/>
      <c r="K15" s="324"/>
      <c r="L15" s="325"/>
    </row>
    <row r="16" spans="1:12" s="320" customFormat="1" ht="12.95" thickBot="1">
      <c r="A16" s="249"/>
      <c r="B16" s="329" t="s">
        <v>202</v>
      </c>
      <c r="C16" s="251" t="s">
        <v>1260</v>
      </c>
      <c r="D16" s="252"/>
      <c r="E16" s="330">
        <f>SUM(E8:E15)</f>
        <v>7</v>
      </c>
      <c r="F16" s="330">
        <f t="shared" ref="F16:H16" si="0">SUM(F8:F15)</f>
        <v>1</v>
      </c>
      <c r="G16" s="330">
        <f t="shared" si="0"/>
        <v>0</v>
      </c>
      <c r="H16" s="330">
        <f t="shared" si="0"/>
        <v>0</v>
      </c>
      <c r="I16" s="252"/>
      <c r="J16" s="252"/>
      <c r="K16" s="331"/>
      <c r="L16" s="332">
        <f>SUM(E16:K16)</f>
        <v>8</v>
      </c>
    </row>
    <row r="17" spans="1:12" s="320" customFormat="1" ht="12.6">
      <c r="A17" s="559">
        <v>1</v>
      </c>
      <c r="B17" s="260" t="s">
        <v>1519</v>
      </c>
      <c r="C17" s="334" t="s">
        <v>1520</v>
      </c>
      <c r="D17" s="258" t="s">
        <v>1521</v>
      </c>
      <c r="E17" s="258"/>
      <c r="F17" s="333">
        <v>1</v>
      </c>
      <c r="G17" s="258"/>
      <c r="H17" s="258"/>
      <c r="I17" s="258" t="s">
        <v>1522</v>
      </c>
      <c r="J17" s="258"/>
      <c r="K17" s="334"/>
      <c r="L17" s="325"/>
    </row>
    <row r="18" spans="1:12" s="320" customFormat="1" ht="12.6">
      <c r="A18" s="560"/>
      <c r="B18" s="232" t="s">
        <v>1523</v>
      </c>
      <c r="C18" s="336" t="s">
        <v>1258</v>
      </c>
      <c r="D18" s="265" t="s">
        <v>1524</v>
      </c>
      <c r="E18" s="265"/>
      <c r="F18" s="335"/>
      <c r="G18" s="265">
        <v>1</v>
      </c>
      <c r="H18" s="265"/>
      <c r="I18" s="265" t="s">
        <v>1525</v>
      </c>
      <c r="J18" s="265" t="s">
        <v>108</v>
      </c>
      <c r="K18" s="336"/>
      <c r="L18" s="325"/>
    </row>
    <row r="19" spans="1:12" s="320" customFormat="1" ht="12.6">
      <c r="A19" s="560"/>
      <c r="B19" s="232" t="s">
        <v>1523</v>
      </c>
      <c r="C19" s="337" t="s">
        <v>1526</v>
      </c>
      <c r="D19" s="265"/>
      <c r="E19" s="265">
        <v>1</v>
      </c>
      <c r="F19" s="335"/>
      <c r="G19" s="265" t="s">
        <v>1260</v>
      </c>
      <c r="H19" s="265"/>
      <c r="I19" s="265" t="s">
        <v>1527</v>
      </c>
      <c r="J19" s="265"/>
      <c r="K19" s="451"/>
      <c r="L19" s="325"/>
    </row>
    <row r="20" spans="1:12" s="320" customFormat="1" ht="12.6">
      <c r="A20" s="560"/>
      <c r="B20" s="232" t="s">
        <v>1523</v>
      </c>
      <c r="C20" s="336" t="s">
        <v>1258</v>
      </c>
      <c r="D20" s="265" t="s">
        <v>1528</v>
      </c>
      <c r="E20" s="265"/>
      <c r="F20" s="265"/>
      <c r="G20" s="265">
        <v>1</v>
      </c>
      <c r="H20" s="265"/>
      <c r="I20" s="265" t="s">
        <v>1529</v>
      </c>
      <c r="J20" s="265" t="s">
        <v>108</v>
      </c>
      <c r="K20" s="336"/>
      <c r="L20" s="325"/>
    </row>
    <row r="21" spans="1:12" s="320" customFormat="1" ht="12.6">
      <c r="A21" s="560"/>
      <c r="B21" s="232" t="s">
        <v>1523</v>
      </c>
      <c r="C21" s="336" t="s">
        <v>1530</v>
      </c>
      <c r="D21" s="265"/>
      <c r="E21" s="265">
        <v>1</v>
      </c>
      <c r="F21" s="335"/>
      <c r="G21" s="265"/>
      <c r="H21" s="265"/>
      <c r="I21" s="265" t="s">
        <v>1531</v>
      </c>
      <c r="J21" s="265"/>
      <c r="K21" s="336"/>
      <c r="L21" s="325"/>
    </row>
    <row r="22" spans="1:12" s="320" customFormat="1" ht="12.6">
      <c r="A22" s="560"/>
      <c r="B22" s="232" t="s">
        <v>1523</v>
      </c>
      <c r="C22" s="336" t="s">
        <v>1532</v>
      </c>
      <c r="D22" s="265"/>
      <c r="E22" s="265">
        <v>1</v>
      </c>
      <c r="F22" s="335"/>
      <c r="G22" s="338"/>
      <c r="H22" s="338"/>
      <c r="I22" s="265" t="s">
        <v>1533</v>
      </c>
      <c r="J22" s="265"/>
      <c r="K22" s="336"/>
      <c r="L22" s="325"/>
    </row>
    <row r="23" spans="1:12" s="320" customFormat="1" ht="12.6">
      <c r="A23" s="560"/>
      <c r="B23" s="232" t="s">
        <v>1523</v>
      </c>
      <c r="C23" s="336" t="s">
        <v>1534</v>
      </c>
      <c r="D23" s="265"/>
      <c r="E23" s="265">
        <v>1</v>
      </c>
      <c r="F23" s="335"/>
      <c r="G23" s="265"/>
      <c r="H23" s="265"/>
      <c r="I23" s="265" t="s">
        <v>1535</v>
      </c>
      <c r="J23" s="265"/>
      <c r="K23" s="336"/>
      <c r="L23" s="325"/>
    </row>
    <row r="24" spans="1:12" s="320" customFormat="1" ht="12.6">
      <c r="A24" s="560"/>
      <c r="B24" s="232" t="s">
        <v>1536</v>
      </c>
      <c r="C24" s="336" t="s">
        <v>1295</v>
      </c>
      <c r="D24" s="265" t="s">
        <v>1537</v>
      </c>
      <c r="E24" s="265"/>
      <c r="F24" s="335"/>
      <c r="G24" s="265">
        <v>1</v>
      </c>
      <c r="H24" s="338"/>
      <c r="I24" s="265" t="s">
        <v>1538</v>
      </c>
      <c r="J24" s="265" t="s">
        <v>108</v>
      </c>
      <c r="K24" s="336"/>
      <c r="L24" s="325"/>
    </row>
    <row r="25" spans="1:12" s="320" customFormat="1" ht="12.6">
      <c r="A25" s="560"/>
      <c r="B25" s="232" t="s">
        <v>1536</v>
      </c>
      <c r="C25" s="336" t="s">
        <v>1295</v>
      </c>
      <c r="D25" s="265" t="s">
        <v>1539</v>
      </c>
      <c r="E25" s="265"/>
      <c r="F25" s="335"/>
      <c r="G25" s="265">
        <v>1</v>
      </c>
      <c r="H25" s="338"/>
      <c r="I25" s="265" t="s">
        <v>1540</v>
      </c>
      <c r="J25" s="265" t="s">
        <v>108</v>
      </c>
      <c r="K25" s="336"/>
      <c r="L25" s="325"/>
    </row>
    <row r="26" spans="1:12" s="320" customFormat="1" ht="12.6">
      <c r="A26" s="560"/>
      <c r="B26" s="232" t="s">
        <v>1536</v>
      </c>
      <c r="C26" s="336" t="s">
        <v>1541</v>
      </c>
      <c r="D26" s="265" t="s">
        <v>1260</v>
      </c>
      <c r="E26" s="265">
        <v>1</v>
      </c>
      <c r="F26" s="335"/>
      <c r="G26" s="338"/>
      <c r="H26" s="338"/>
      <c r="I26" s="265" t="s">
        <v>1542</v>
      </c>
      <c r="J26" s="338"/>
      <c r="K26" s="336"/>
      <c r="L26" s="325"/>
    </row>
    <row r="27" spans="1:12" s="320" customFormat="1" ht="12.6">
      <c r="A27" s="560"/>
      <c r="B27" s="232" t="s">
        <v>1536</v>
      </c>
      <c r="C27" s="336" t="s">
        <v>1543</v>
      </c>
      <c r="D27" s="265"/>
      <c r="E27" s="265">
        <v>1</v>
      </c>
      <c r="F27" s="335"/>
      <c r="G27" s="338"/>
      <c r="H27" s="338"/>
      <c r="I27" s="265" t="s">
        <v>1544</v>
      </c>
      <c r="J27" s="338"/>
      <c r="K27" s="336"/>
      <c r="L27" s="325"/>
    </row>
    <row r="28" spans="1:12" s="320" customFormat="1" ht="12.6">
      <c r="A28" s="560"/>
      <c r="B28" s="232" t="s">
        <v>1536</v>
      </c>
      <c r="C28" s="336" t="s">
        <v>1545</v>
      </c>
      <c r="D28" s="265" t="s">
        <v>1546</v>
      </c>
      <c r="E28" s="265"/>
      <c r="F28" s="335">
        <v>1</v>
      </c>
      <c r="G28" s="338"/>
      <c r="H28" s="338"/>
      <c r="I28" s="265" t="s">
        <v>1547</v>
      </c>
      <c r="J28" s="338"/>
      <c r="K28" s="336"/>
      <c r="L28" s="325"/>
    </row>
    <row r="29" spans="1:12" s="320" customFormat="1" ht="12.6">
      <c r="A29" s="560"/>
      <c r="B29" s="232" t="s">
        <v>1536</v>
      </c>
      <c r="C29" s="336" t="s">
        <v>1548</v>
      </c>
      <c r="D29" s="265"/>
      <c r="E29" s="265">
        <v>1</v>
      </c>
      <c r="F29" s="335"/>
      <c r="G29" s="338"/>
      <c r="H29" s="338"/>
      <c r="I29" s="265" t="s">
        <v>1549</v>
      </c>
      <c r="J29" s="338"/>
      <c r="K29" s="336"/>
      <c r="L29" s="325"/>
    </row>
    <row r="30" spans="1:12" s="320" customFormat="1" ht="12.6">
      <c r="A30" s="560"/>
      <c r="B30" s="232" t="s">
        <v>1536</v>
      </c>
      <c r="C30" s="336" t="s">
        <v>1261</v>
      </c>
      <c r="D30" s="265"/>
      <c r="E30" s="265">
        <v>1</v>
      </c>
      <c r="F30" s="335"/>
      <c r="G30" s="338"/>
      <c r="H30" s="338"/>
      <c r="I30" s="265" t="s">
        <v>1550</v>
      </c>
      <c r="J30" s="338"/>
      <c r="K30" s="336"/>
      <c r="L30" s="325"/>
    </row>
    <row r="31" spans="1:12" s="320" customFormat="1" ht="12.95" thickBot="1">
      <c r="A31" s="561"/>
      <c r="B31" s="275" t="s">
        <v>1536</v>
      </c>
      <c r="C31" s="341" t="s">
        <v>1285</v>
      </c>
      <c r="D31" s="269" t="s">
        <v>1551</v>
      </c>
      <c r="E31" s="339"/>
      <c r="F31" s="340">
        <v>1</v>
      </c>
      <c r="G31" s="340"/>
      <c r="H31" s="340"/>
      <c r="I31" s="269" t="s">
        <v>1552</v>
      </c>
      <c r="J31" s="340" t="s">
        <v>108</v>
      </c>
      <c r="K31" s="341"/>
      <c r="L31" s="325"/>
    </row>
    <row r="32" spans="1:12" s="320" customFormat="1" ht="12.95" thickBot="1">
      <c r="A32" s="342"/>
      <c r="B32" s="329" t="s">
        <v>252</v>
      </c>
      <c r="C32" s="251" t="s">
        <v>1260</v>
      </c>
      <c r="D32" s="252"/>
      <c r="E32" s="343">
        <f>SUM(E17:E31)</f>
        <v>8</v>
      </c>
      <c r="F32" s="343">
        <f t="shared" ref="F32:H32" si="1">SUM(F17:F31)</f>
        <v>3</v>
      </c>
      <c r="G32" s="343">
        <f t="shared" si="1"/>
        <v>4</v>
      </c>
      <c r="H32" s="343">
        <f t="shared" si="1"/>
        <v>0</v>
      </c>
      <c r="I32" s="344"/>
      <c r="J32" s="344"/>
      <c r="K32" s="331"/>
      <c r="L32" s="332">
        <f>SUM(E32:K32)</f>
        <v>15</v>
      </c>
    </row>
    <row r="33" spans="1:12" s="320" customFormat="1" ht="12.6">
      <c r="A33" s="559">
        <v>0</v>
      </c>
      <c r="B33" s="260" t="s">
        <v>1553</v>
      </c>
      <c r="C33" s="334" t="s">
        <v>1554</v>
      </c>
      <c r="D33" s="258" t="s">
        <v>1555</v>
      </c>
      <c r="E33" s="241"/>
      <c r="F33" s="333">
        <v>1</v>
      </c>
      <c r="G33" s="258"/>
      <c r="H33" s="258"/>
      <c r="I33" s="258" t="s">
        <v>1556</v>
      </c>
      <c r="J33" s="258" t="s">
        <v>108</v>
      </c>
      <c r="K33" s="334"/>
      <c r="L33" s="325"/>
    </row>
    <row r="34" spans="1:12" s="320" customFormat="1" ht="12.6">
      <c r="A34" s="560"/>
      <c r="B34" s="232" t="s">
        <v>1553</v>
      </c>
      <c r="C34" s="336" t="s">
        <v>1557</v>
      </c>
      <c r="D34" s="265"/>
      <c r="E34" s="314"/>
      <c r="F34" s="335">
        <v>1</v>
      </c>
      <c r="G34" s="265"/>
      <c r="H34" s="265"/>
      <c r="I34" s="265" t="s">
        <v>1558</v>
      </c>
      <c r="J34" s="265"/>
      <c r="K34" s="336"/>
      <c r="L34" s="325"/>
    </row>
    <row r="35" spans="1:12" s="320" customFormat="1" ht="12.6">
      <c r="A35" s="560"/>
      <c r="B35" s="232" t="s">
        <v>1553</v>
      </c>
      <c r="C35" s="336" t="s">
        <v>1559</v>
      </c>
      <c r="D35" s="265">
        <v>2</v>
      </c>
      <c r="E35" s="265"/>
      <c r="F35" s="335" t="s">
        <v>1260</v>
      </c>
      <c r="G35" s="335">
        <v>1</v>
      </c>
      <c r="H35" s="265" t="s">
        <v>1260</v>
      </c>
      <c r="I35" s="265" t="s">
        <v>1560</v>
      </c>
      <c r="J35" s="265" t="s">
        <v>108</v>
      </c>
      <c r="K35" s="336"/>
      <c r="L35" s="325"/>
    </row>
    <row r="36" spans="1:12" s="320" customFormat="1" ht="12.6">
      <c r="A36" s="560"/>
      <c r="B36" s="232" t="s">
        <v>1553</v>
      </c>
      <c r="C36" s="336" t="s">
        <v>1258</v>
      </c>
      <c r="D36" s="265" t="s">
        <v>1561</v>
      </c>
      <c r="E36" s="265"/>
      <c r="F36" s="335">
        <v>1</v>
      </c>
      <c r="G36" s="265"/>
      <c r="H36" s="265"/>
      <c r="I36" s="265" t="s">
        <v>1562</v>
      </c>
      <c r="J36" s="265" t="s">
        <v>108</v>
      </c>
      <c r="K36" s="336"/>
      <c r="L36" s="325"/>
    </row>
    <row r="37" spans="1:12" s="320" customFormat="1" ht="12.6">
      <c r="A37" s="560"/>
      <c r="B37" s="232" t="s">
        <v>1563</v>
      </c>
      <c r="C37" s="336" t="s">
        <v>1298</v>
      </c>
      <c r="D37" s="265"/>
      <c r="E37" s="265">
        <v>1</v>
      </c>
      <c r="F37" s="335"/>
      <c r="G37" s="265"/>
      <c r="H37" s="265"/>
      <c r="I37" s="265" t="s">
        <v>1564</v>
      </c>
      <c r="J37" s="265"/>
      <c r="K37" s="336"/>
      <c r="L37" s="325"/>
    </row>
    <row r="38" spans="1:12" s="320" customFormat="1" ht="12.6">
      <c r="A38" s="560"/>
      <c r="B38" s="232" t="s">
        <v>1563</v>
      </c>
      <c r="C38" s="336" t="s">
        <v>1565</v>
      </c>
      <c r="D38" s="265"/>
      <c r="E38" s="265">
        <v>1</v>
      </c>
      <c r="F38" s="335"/>
      <c r="G38" s="338"/>
      <c r="H38" s="338"/>
      <c r="I38" s="265" t="s">
        <v>1566</v>
      </c>
      <c r="J38" s="338"/>
      <c r="K38" s="336"/>
      <c r="L38" s="325"/>
    </row>
    <row r="39" spans="1:12" s="320" customFormat="1" ht="12.6">
      <c r="A39" s="560"/>
      <c r="B39" s="232" t="s">
        <v>1563</v>
      </c>
      <c r="C39" s="336" t="s">
        <v>1567</v>
      </c>
      <c r="D39" s="265" t="s">
        <v>1568</v>
      </c>
      <c r="E39" s="265"/>
      <c r="F39" s="335">
        <v>1</v>
      </c>
      <c r="G39" s="338"/>
      <c r="H39" s="338"/>
      <c r="I39" s="265" t="s">
        <v>1569</v>
      </c>
      <c r="J39" s="338"/>
      <c r="K39" s="336"/>
      <c r="L39" s="325"/>
    </row>
    <row r="40" spans="1:12" s="320" customFormat="1" ht="12.6">
      <c r="A40" s="560"/>
      <c r="B40" s="232" t="s">
        <v>1563</v>
      </c>
      <c r="C40" s="336" t="s">
        <v>1570</v>
      </c>
      <c r="D40" s="265" t="s">
        <v>1571</v>
      </c>
      <c r="E40" s="265"/>
      <c r="F40" s="335">
        <v>1</v>
      </c>
      <c r="G40" s="338"/>
      <c r="H40" s="338"/>
      <c r="I40" s="265" t="s">
        <v>1572</v>
      </c>
      <c r="J40" s="338"/>
      <c r="K40" s="336"/>
      <c r="L40" s="325"/>
    </row>
    <row r="41" spans="1:12" s="320" customFormat="1" ht="12.6">
      <c r="A41" s="560"/>
      <c r="B41" s="232" t="s">
        <v>1563</v>
      </c>
      <c r="C41" s="336" t="s">
        <v>1573</v>
      </c>
      <c r="D41" s="265" t="s">
        <v>1574</v>
      </c>
      <c r="E41" s="265">
        <v>1</v>
      </c>
      <c r="F41" s="335"/>
      <c r="G41" s="338"/>
      <c r="H41" s="338"/>
      <c r="I41" s="265" t="s">
        <v>1575</v>
      </c>
      <c r="J41" s="338"/>
      <c r="K41" s="336"/>
      <c r="L41" s="325"/>
    </row>
    <row r="42" spans="1:12" s="320" customFormat="1" ht="12.6">
      <c r="A42" s="560"/>
      <c r="B42" s="232" t="s">
        <v>1563</v>
      </c>
      <c r="C42" s="336" t="s">
        <v>1576</v>
      </c>
      <c r="D42" s="265" t="s">
        <v>1577</v>
      </c>
      <c r="E42" s="265"/>
      <c r="F42" s="335">
        <v>1</v>
      </c>
      <c r="G42" s="338"/>
      <c r="H42" s="338"/>
      <c r="I42" s="265" t="s">
        <v>1578</v>
      </c>
      <c r="J42" s="338"/>
      <c r="K42" s="336"/>
      <c r="L42" s="325"/>
    </row>
    <row r="43" spans="1:12" s="320" customFormat="1" ht="12.6">
      <c r="A43" s="560"/>
      <c r="B43" s="232" t="s">
        <v>1563</v>
      </c>
      <c r="C43" s="336" t="s">
        <v>1579</v>
      </c>
      <c r="D43" s="265" t="s">
        <v>1580</v>
      </c>
      <c r="E43" s="265"/>
      <c r="F43" s="335">
        <v>1</v>
      </c>
      <c r="G43" s="338"/>
      <c r="H43" s="338"/>
      <c r="I43" s="265" t="s">
        <v>1581</v>
      </c>
      <c r="J43" s="338"/>
      <c r="K43" s="336"/>
      <c r="L43" s="325"/>
    </row>
    <row r="44" spans="1:12" s="320" customFormat="1" ht="12.6">
      <c r="A44" s="560"/>
      <c r="B44" s="232" t="s">
        <v>1563</v>
      </c>
      <c r="C44" s="336" t="s">
        <v>1582</v>
      </c>
      <c r="D44" s="265" t="s">
        <v>1583</v>
      </c>
      <c r="E44" s="265">
        <v>1</v>
      </c>
      <c r="F44" s="335" t="s">
        <v>1260</v>
      </c>
      <c r="G44" s="338"/>
      <c r="H44" s="338"/>
      <c r="I44" s="265" t="s">
        <v>1584</v>
      </c>
      <c r="J44" s="338"/>
      <c r="K44" s="336"/>
      <c r="L44" s="325"/>
    </row>
    <row r="45" spans="1:12" s="320" customFormat="1" ht="12.6">
      <c r="A45" s="560"/>
      <c r="B45" s="232" t="s">
        <v>1563</v>
      </c>
      <c r="C45" s="336" t="s">
        <v>1582</v>
      </c>
      <c r="D45" s="265" t="s">
        <v>1583</v>
      </c>
      <c r="E45" s="265">
        <v>1</v>
      </c>
      <c r="F45" s="335"/>
      <c r="G45" s="338"/>
      <c r="H45" s="338"/>
      <c r="I45" s="265" t="s">
        <v>1585</v>
      </c>
      <c r="J45" s="338"/>
      <c r="K45" s="336"/>
      <c r="L45" s="325"/>
    </row>
    <row r="46" spans="1:12" s="320" customFormat="1" ht="12.6">
      <c r="A46" s="560"/>
      <c r="B46" s="232" t="s">
        <v>1563</v>
      </c>
      <c r="C46" s="336" t="s">
        <v>1586</v>
      </c>
      <c r="D46" s="265" t="s">
        <v>1587</v>
      </c>
      <c r="F46" s="335"/>
      <c r="G46" s="338">
        <v>1</v>
      </c>
      <c r="H46" s="338"/>
      <c r="I46" s="265" t="s">
        <v>1588</v>
      </c>
      <c r="J46" s="338" t="s">
        <v>108</v>
      </c>
      <c r="K46" s="336"/>
      <c r="L46" s="325"/>
    </row>
    <row r="47" spans="1:12" s="320" customFormat="1" ht="12.6">
      <c r="A47" s="560"/>
      <c r="B47" s="232" t="s">
        <v>1563</v>
      </c>
      <c r="C47" s="337" t="s">
        <v>1526</v>
      </c>
      <c r="D47" s="265"/>
      <c r="E47" s="265">
        <v>1</v>
      </c>
      <c r="F47" s="335"/>
      <c r="G47" s="338"/>
      <c r="H47" s="338"/>
      <c r="I47" s="265" t="s">
        <v>1589</v>
      </c>
      <c r="J47" s="338"/>
      <c r="K47" s="451"/>
      <c r="L47" s="325"/>
    </row>
    <row r="48" spans="1:12" s="320" customFormat="1" ht="12.6">
      <c r="A48" s="560"/>
      <c r="B48" s="232" t="s">
        <v>1563</v>
      </c>
      <c r="C48" s="336" t="s">
        <v>1298</v>
      </c>
      <c r="D48" s="265"/>
      <c r="E48" s="265">
        <v>1</v>
      </c>
      <c r="F48" s="335"/>
      <c r="G48" s="338"/>
      <c r="H48" s="338"/>
      <c r="I48" s="265" t="s">
        <v>1590</v>
      </c>
      <c r="J48" s="338"/>
      <c r="K48" s="336"/>
      <c r="L48" s="325"/>
    </row>
    <row r="49" spans="1:12" s="320" customFormat="1" ht="12.6">
      <c r="A49" s="560"/>
      <c r="B49" s="232" t="s">
        <v>1563</v>
      </c>
      <c r="C49" s="336" t="s">
        <v>1565</v>
      </c>
      <c r="D49" s="265"/>
      <c r="E49" s="265">
        <v>1</v>
      </c>
      <c r="F49" s="335"/>
      <c r="G49" s="338" t="s">
        <v>1260</v>
      </c>
      <c r="H49" s="338"/>
      <c r="I49" s="265" t="s">
        <v>1591</v>
      </c>
      <c r="J49" s="338" t="s">
        <v>1260</v>
      </c>
      <c r="K49" s="336"/>
      <c r="L49" s="325"/>
    </row>
    <row r="50" spans="1:12" s="320" customFormat="1" ht="12.6">
      <c r="A50" s="560"/>
      <c r="B50" s="232" t="s">
        <v>1563</v>
      </c>
      <c r="C50" s="336" t="s">
        <v>1258</v>
      </c>
      <c r="D50" s="265" t="s">
        <v>1592</v>
      </c>
      <c r="E50" s="265"/>
      <c r="F50" s="335"/>
      <c r="G50" s="338">
        <v>1</v>
      </c>
      <c r="H50" s="338"/>
      <c r="I50" s="265" t="s">
        <v>1593</v>
      </c>
      <c r="J50" s="338" t="s">
        <v>108</v>
      </c>
      <c r="K50" s="336"/>
      <c r="L50" s="325"/>
    </row>
    <row r="51" spans="1:12" s="320" customFormat="1" ht="12.6">
      <c r="A51" s="560"/>
      <c r="B51" s="232" t="s">
        <v>1594</v>
      </c>
      <c r="C51" s="336" t="s">
        <v>1595</v>
      </c>
      <c r="D51" s="265" t="s">
        <v>1596</v>
      </c>
      <c r="E51" s="314"/>
      <c r="F51" s="335" t="s">
        <v>1260</v>
      </c>
      <c r="G51" s="338">
        <v>1</v>
      </c>
      <c r="H51" s="338"/>
      <c r="I51" s="265" t="s">
        <v>1597</v>
      </c>
      <c r="J51" s="338" t="s">
        <v>108</v>
      </c>
      <c r="K51" s="336"/>
      <c r="L51" s="325"/>
    </row>
    <row r="52" spans="1:12" s="320" customFormat="1" ht="12.6">
      <c r="A52" s="560"/>
      <c r="B52" s="232" t="s">
        <v>1594</v>
      </c>
      <c r="C52" s="336" t="s">
        <v>1598</v>
      </c>
      <c r="D52" s="265" t="s">
        <v>1599</v>
      </c>
      <c r="E52" s="338"/>
      <c r="F52" s="335"/>
      <c r="G52" s="338">
        <v>1</v>
      </c>
      <c r="H52" s="338" t="s">
        <v>1260</v>
      </c>
      <c r="I52" s="265" t="s">
        <v>1600</v>
      </c>
      <c r="J52" s="338" t="s">
        <v>108</v>
      </c>
      <c r="K52" s="336"/>
      <c r="L52" s="325"/>
    </row>
    <row r="53" spans="1:12" s="320" customFormat="1" ht="12.6">
      <c r="A53" s="560"/>
      <c r="B53" s="232" t="s">
        <v>1594</v>
      </c>
      <c r="C53" s="336" t="s">
        <v>1541</v>
      </c>
      <c r="D53" s="265"/>
      <c r="E53" s="338">
        <v>1</v>
      </c>
      <c r="F53" s="335"/>
      <c r="G53" s="338"/>
      <c r="H53" s="338"/>
      <c r="I53" s="265" t="s">
        <v>1601</v>
      </c>
      <c r="J53" s="338"/>
      <c r="K53" s="336"/>
      <c r="L53" s="325"/>
    </row>
    <row r="54" spans="1:12" s="320" customFormat="1" ht="12.6">
      <c r="A54" s="560"/>
      <c r="B54" s="232" t="s">
        <v>1594</v>
      </c>
      <c r="C54" s="336" t="s">
        <v>1543</v>
      </c>
      <c r="D54" s="265"/>
      <c r="E54" s="338">
        <v>1</v>
      </c>
      <c r="F54" s="335"/>
      <c r="G54" s="338"/>
      <c r="H54" s="338"/>
      <c r="I54" s="265" t="s">
        <v>1602</v>
      </c>
      <c r="J54" s="338"/>
      <c r="K54" s="336"/>
      <c r="L54" s="325"/>
    </row>
    <row r="55" spans="1:12" s="320" customFormat="1" ht="12.6">
      <c r="A55" s="560"/>
      <c r="B55" s="232" t="s">
        <v>1594</v>
      </c>
      <c r="C55" s="336" t="s">
        <v>1603</v>
      </c>
      <c r="D55" s="265"/>
      <c r="E55" s="338">
        <v>1</v>
      </c>
      <c r="F55" s="335"/>
      <c r="G55" s="338"/>
      <c r="H55" s="338"/>
      <c r="I55" s="265" t="s">
        <v>1604</v>
      </c>
      <c r="J55" s="338"/>
      <c r="K55" s="336"/>
      <c r="L55" s="325"/>
    </row>
    <row r="56" spans="1:12" s="320" customFormat="1" ht="12.6">
      <c r="A56" s="560"/>
      <c r="B56" s="232" t="s">
        <v>1594</v>
      </c>
      <c r="C56" s="336" t="s">
        <v>1434</v>
      </c>
      <c r="D56" s="265"/>
      <c r="E56" s="338">
        <v>1</v>
      </c>
      <c r="F56" s="335"/>
      <c r="G56" s="338"/>
      <c r="H56" s="338"/>
      <c r="I56" s="265" t="s">
        <v>1605</v>
      </c>
      <c r="J56" s="338"/>
      <c r="K56" s="336"/>
      <c r="L56" s="325"/>
    </row>
    <row r="57" spans="1:12" s="320" customFormat="1" ht="12.6">
      <c r="A57" s="560"/>
      <c r="B57" s="232" t="s">
        <v>1594</v>
      </c>
      <c r="C57" s="336" t="s">
        <v>1606</v>
      </c>
      <c r="D57" s="265"/>
      <c r="E57" s="338">
        <v>1</v>
      </c>
      <c r="F57" s="335"/>
      <c r="G57" s="338"/>
      <c r="H57" s="338"/>
      <c r="I57" s="265" t="s">
        <v>1607</v>
      </c>
      <c r="J57" s="338" t="s">
        <v>108</v>
      </c>
      <c r="K57" s="336"/>
      <c r="L57" s="325"/>
    </row>
    <row r="58" spans="1:12" s="320" customFormat="1" ht="12.95" thickBot="1">
      <c r="A58" s="561"/>
      <c r="B58" s="275" t="s">
        <v>1594</v>
      </c>
      <c r="C58" s="341" t="s">
        <v>1608</v>
      </c>
      <c r="D58" s="269" t="s">
        <v>1609</v>
      </c>
      <c r="E58" s="345"/>
      <c r="F58" s="340"/>
      <c r="G58" s="345">
        <v>1</v>
      </c>
      <c r="H58" s="345"/>
      <c r="I58" s="269" t="s">
        <v>1610</v>
      </c>
      <c r="J58" s="345" t="s">
        <v>108</v>
      </c>
      <c r="K58" s="341"/>
      <c r="L58" s="325" t="s">
        <v>1260</v>
      </c>
    </row>
    <row r="59" spans="1:12" s="320" customFormat="1" ht="12.95" thickBot="1">
      <c r="A59" s="342"/>
      <c r="B59" s="329" t="s">
        <v>1352</v>
      </c>
      <c r="C59" s="251" t="s">
        <v>1260</v>
      </c>
      <c r="D59" s="344"/>
      <c r="E59" s="343">
        <f>SUM(E33:E58)</f>
        <v>13</v>
      </c>
      <c r="F59" s="343">
        <f>SUM(F33:F58)</f>
        <v>7</v>
      </c>
      <c r="G59" s="343">
        <f t="shared" ref="G59:H59" si="2">SUM(G33:G58)</f>
        <v>6</v>
      </c>
      <c r="H59" s="343">
        <f t="shared" si="2"/>
        <v>0</v>
      </c>
      <c r="I59" s="344"/>
      <c r="J59" s="344"/>
      <c r="K59" s="331"/>
      <c r="L59" s="332">
        <f>SUM(E59:K59)</f>
        <v>26</v>
      </c>
    </row>
    <row r="60" spans="1:12" s="320" customFormat="1" ht="12.6">
      <c r="A60" s="559">
        <v>0</v>
      </c>
      <c r="B60" s="260" t="s">
        <v>1611</v>
      </c>
      <c r="C60" s="334" t="s">
        <v>1295</v>
      </c>
      <c r="D60" s="258" t="s">
        <v>1612</v>
      </c>
      <c r="E60" s="258"/>
      <c r="F60" s="333"/>
      <c r="G60" s="258">
        <v>1</v>
      </c>
      <c r="H60" s="258"/>
      <c r="I60" s="258" t="s">
        <v>1613</v>
      </c>
      <c r="J60" s="258" t="s">
        <v>108</v>
      </c>
      <c r="K60" s="334"/>
      <c r="L60" s="325"/>
    </row>
    <row r="61" spans="1:12" s="320" customFormat="1" ht="12.6">
      <c r="A61" s="560"/>
      <c r="B61" s="232" t="s">
        <v>1611</v>
      </c>
      <c r="C61" s="336" t="s">
        <v>1614</v>
      </c>
      <c r="D61" s="265"/>
      <c r="E61" s="265">
        <v>1</v>
      </c>
      <c r="F61" s="335"/>
      <c r="G61" s="265"/>
      <c r="H61" s="265"/>
      <c r="I61" s="265" t="s">
        <v>1615</v>
      </c>
      <c r="J61" s="265"/>
      <c r="K61" s="336"/>
      <c r="L61" s="325"/>
    </row>
    <row r="62" spans="1:12" s="320" customFormat="1" ht="12.6">
      <c r="A62" s="560"/>
      <c r="B62" s="232" t="s">
        <v>1611</v>
      </c>
      <c r="C62" s="336" t="s">
        <v>1252</v>
      </c>
      <c r="D62" s="265"/>
      <c r="E62" s="265">
        <v>1</v>
      </c>
      <c r="F62" s="335"/>
      <c r="G62" s="265"/>
      <c r="H62" s="265"/>
      <c r="I62" s="265" t="s">
        <v>1616</v>
      </c>
      <c r="J62" s="265"/>
      <c r="K62" s="336"/>
      <c r="L62" s="325"/>
    </row>
    <row r="63" spans="1:12" s="320" customFormat="1" ht="12.6">
      <c r="A63" s="560"/>
      <c r="B63" s="232" t="s">
        <v>1611</v>
      </c>
      <c r="C63" s="336" t="s">
        <v>1295</v>
      </c>
      <c r="D63" s="265" t="s">
        <v>1617</v>
      </c>
      <c r="E63" s="265"/>
      <c r="F63" s="265"/>
      <c r="G63" s="265">
        <v>1</v>
      </c>
      <c r="H63" s="265"/>
      <c r="I63" s="265" t="s">
        <v>1618</v>
      </c>
      <c r="J63" s="265" t="s">
        <v>108</v>
      </c>
      <c r="K63" s="336"/>
      <c r="L63" s="325"/>
    </row>
    <row r="64" spans="1:12" s="320" customFormat="1" ht="12.6">
      <c r="A64" s="560"/>
      <c r="B64" s="232" t="s">
        <v>1611</v>
      </c>
      <c r="C64" s="336" t="s">
        <v>1619</v>
      </c>
      <c r="D64" s="265"/>
      <c r="E64" s="265">
        <v>1</v>
      </c>
      <c r="F64" s="265"/>
      <c r="G64" s="265"/>
      <c r="H64" s="265"/>
      <c r="I64" s="265" t="s">
        <v>1620</v>
      </c>
      <c r="J64" s="265"/>
      <c r="K64" s="336"/>
      <c r="L64" s="325"/>
    </row>
    <row r="65" spans="1:12" s="320" customFormat="1" ht="12.6">
      <c r="A65" s="560"/>
      <c r="B65" s="232" t="s">
        <v>1611</v>
      </c>
      <c r="C65" s="336" t="s">
        <v>1621</v>
      </c>
      <c r="D65" s="265"/>
      <c r="E65" s="265">
        <v>1</v>
      </c>
      <c r="F65" s="335"/>
      <c r="G65" s="265"/>
      <c r="H65" s="265"/>
      <c r="I65" s="265" t="s">
        <v>1622</v>
      </c>
      <c r="J65" s="265"/>
      <c r="K65" s="336"/>
      <c r="L65" s="325"/>
    </row>
    <row r="66" spans="1:12" s="320" customFormat="1" ht="12.6">
      <c r="A66" s="560"/>
      <c r="B66" s="232" t="s">
        <v>1611</v>
      </c>
      <c r="C66" s="336" t="s">
        <v>1623</v>
      </c>
      <c r="D66" s="265"/>
      <c r="E66" s="265">
        <v>1</v>
      </c>
      <c r="F66" s="335"/>
      <c r="G66" s="265"/>
      <c r="H66" s="265"/>
      <c r="I66" s="265" t="s">
        <v>1624</v>
      </c>
      <c r="J66" s="265"/>
      <c r="K66" s="336"/>
      <c r="L66" s="325"/>
    </row>
    <row r="67" spans="1:12" s="320" customFormat="1" ht="12.6">
      <c r="A67" s="560"/>
      <c r="B67" s="232" t="s">
        <v>1611</v>
      </c>
      <c r="C67" s="336" t="s">
        <v>1534</v>
      </c>
      <c r="D67" s="265"/>
      <c r="E67" s="265">
        <v>1</v>
      </c>
      <c r="F67" s="335"/>
      <c r="G67" s="338"/>
      <c r="H67" s="338"/>
      <c r="I67" s="265" t="s">
        <v>1625</v>
      </c>
      <c r="J67" s="265"/>
      <c r="K67" s="336"/>
      <c r="L67" s="325"/>
    </row>
    <row r="68" spans="1:12" s="320" customFormat="1" ht="12.6">
      <c r="A68" s="560"/>
      <c r="B68" s="232" t="s">
        <v>1611</v>
      </c>
      <c r="C68" s="336" t="s">
        <v>1295</v>
      </c>
      <c r="D68" s="265" t="s">
        <v>1626</v>
      </c>
      <c r="E68" s="265"/>
      <c r="F68" s="335"/>
      <c r="G68" s="265">
        <v>1</v>
      </c>
      <c r="H68" s="265"/>
      <c r="I68" s="265" t="s">
        <v>1627</v>
      </c>
      <c r="J68" s="265" t="s">
        <v>108</v>
      </c>
      <c r="K68" s="336"/>
      <c r="L68" s="325"/>
    </row>
    <row r="69" spans="1:12" s="320" customFormat="1" ht="12.6">
      <c r="A69" s="560"/>
      <c r="B69" s="232" t="s">
        <v>1611</v>
      </c>
      <c r="C69" s="336" t="s">
        <v>1628</v>
      </c>
      <c r="D69" s="265" t="s">
        <v>1629</v>
      </c>
      <c r="E69" s="265"/>
      <c r="F69" s="335">
        <v>1</v>
      </c>
      <c r="G69" s="265"/>
      <c r="H69" s="338"/>
      <c r="I69" s="265" t="s">
        <v>1630</v>
      </c>
      <c r="J69" s="265" t="s">
        <v>108</v>
      </c>
      <c r="K69" s="336"/>
      <c r="L69" s="325"/>
    </row>
    <row r="70" spans="1:12" s="320" customFormat="1" ht="12.95" thickBot="1">
      <c r="A70" s="561"/>
      <c r="B70" s="275" t="s">
        <v>1611</v>
      </c>
      <c r="C70" s="341" t="s">
        <v>1631</v>
      </c>
      <c r="D70" s="269" t="s">
        <v>1632</v>
      </c>
      <c r="E70" s="269"/>
      <c r="F70" s="340"/>
      <c r="G70" s="345">
        <v>1</v>
      </c>
      <c r="H70" s="345"/>
      <c r="I70" s="269" t="s">
        <v>1630</v>
      </c>
      <c r="J70" s="345" t="s">
        <v>108</v>
      </c>
      <c r="K70" s="341"/>
      <c r="L70" s="325"/>
    </row>
    <row r="71" spans="1:12" s="320" customFormat="1" ht="12.95" thickBot="1">
      <c r="A71" s="342"/>
      <c r="B71" s="329" t="s">
        <v>1633</v>
      </c>
      <c r="C71" s="251" t="s">
        <v>1260</v>
      </c>
      <c r="D71" s="252"/>
      <c r="E71" s="330">
        <f>SUM(E60:E70)</f>
        <v>6</v>
      </c>
      <c r="F71" s="330">
        <f t="shared" ref="F71:H71" si="3">SUM(F60:F70)</f>
        <v>1</v>
      </c>
      <c r="G71" s="330">
        <f t="shared" si="3"/>
        <v>4</v>
      </c>
      <c r="H71" s="330">
        <f t="shared" si="3"/>
        <v>0</v>
      </c>
      <c r="I71" s="344"/>
      <c r="J71" s="344"/>
      <c r="K71" s="331"/>
      <c r="L71" s="332">
        <f>SUM(E71:K71)</f>
        <v>11</v>
      </c>
    </row>
    <row r="72" spans="1:12" s="320" customFormat="1" ht="12.6">
      <c r="A72" s="544"/>
      <c r="B72" s="232" t="s">
        <v>1611</v>
      </c>
      <c r="C72" s="336" t="s">
        <v>1634</v>
      </c>
      <c r="D72" s="265"/>
      <c r="E72" s="265">
        <v>1</v>
      </c>
      <c r="F72" s="335"/>
      <c r="G72" s="338"/>
      <c r="H72" s="338"/>
      <c r="I72" s="265" t="s">
        <v>1635</v>
      </c>
      <c r="J72" s="338"/>
      <c r="K72" s="336"/>
      <c r="L72" s="325"/>
    </row>
    <row r="73" spans="1:12" s="320" customFormat="1" ht="12.6">
      <c r="A73" s="544"/>
      <c r="B73" s="232" t="s">
        <v>1611</v>
      </c>
      <c r="C73" s="336" t="s">
        <v>1252</v>
      </c>
      <c r="D73" s="265"/>
      <c r="E73" s="265">
        <v>1</v>
      </c>
      <c r="F73" s="335"/>
      <c r="G73" s="338"/>
      <c r="H73" s="338"/>
      <c r="I73" s="265" t="s">
        <v>1636</v>
      </c>
      <c r="J73" s="338"/>
      <c r="K73" s="336"/>
      <c r="L73" s="325"/>
    </row>
    <row r="74" spans="1:12" s="320" customFormat="1" ht="12.6">
      <c r="A74" s="544"/>
      <c r="B74" s="232" t="s">
        <v>1637</v>
      </c>
      <c r="C74" s="336" t="s">
        <v>1634</v>
      </c>
      <c r="D74" s="265"/>
      <c r="E74" s="338">
        <v>1</v>
      </c>
      <c r="F74" s="335"/>
      <c r="G74" s="338"/>
      <c r="H74" s="338"/>
      <c r="I74" s="265" t="s">
        <v>1638</v>
      </c>
      <c r="J74" s="338"/>
      <c r="K74" s="336"/>
      <c r="L74" s="325"/>
    </row>
    <row r="75" spans="1:12" s="320" customFormat="1" ht="12.6">
      <c r="A75" s="544"/>
      <c r="B75" s="232" t="s">
        <v>1637</v>
      </c>
      <c r="C75" s="336" t="s">
        <v>1639</v>
      </c>
      <c r="D75" s="265"/>
      <c r="E75" s="338">
        <v>1</v>
      </c>
      <c r="F75" s="335"/>
      <c r="G75" s="338"/>
      <c r="H75" s="338"/>
      <c r="I75" s="265" t="s">
        <v>1640</v>
      </c>
      <c r="J75" s="338"/>
      <c r="K75" s="336"/>
      <c r="L75" s="325"/>
    </row>
    <row r="76" spans="1:12" s="320" customFormat="1" ht="12.95" thickBot="1">
      <c r="A76" s="545"/>
      <c r="B76" s="275" t="s">
        <v>1637</v>
      </c>
      <c r="C76" s="336" t="s">
        <v>1641</v>
      </c>
      <c r="D76" s="269"/>
      <c r="E76" s="345">
        <v>1</v>
      </c>
      <c r="F76" s="340"/>
      <c r="G76" s="345"/>
      <c r="H76" s="345"/>
      <c r="I76" s="269" t="s">
        <v>1642</v>
      </c>
      <c r="J76" s="345"/>
      <c r="K76" s="336"/>
      <c r="L76" s="325"/>
    </row>
    <row r="77" spans="1:12" s="320" customFormat="1" ht="12.95" thickBot="1">
      <c r="A77" s="342"/>
      <c r="B77" s="329" t="s">
        <v>1386</v>
      </c>
      <c r="C77" s="251" t="s">
        <v>1260</v>
      </c>
      <c r="D77" s="252"/>
      <c r="E77" s="330">
        <f>SUM(E72:E76)</f>
        <v>5</v>
      </c>
      <c r="F77" s="330">
        <f t="shared" ref="F77:H77" si="4">SUM(F72:F76)</f>
        <v>0</v>
      </c>
      <c r="G77" s="330">
        <f t="shared" si="4"/>
        <v>0</v>
      </c>
      <c r="H77" s="330">
        <f t="shared" si="4"/>
        <v>0</v>
      </c>
      <c r="I77" s="344"/>
      <c r="J77" s="344"/>
      <c r="K77" s="331"/>
      <c r="L77" s="332">
        <f>SUM(E77:K77)</f>
        <v>5</v>
      </c>
    </row>
  </sheetData>
  <mergeCells count="7">
    <mergeCell ref="A72:A76"/>
    <mergeCell ref="A1:K3"/>
    <mergeCell ref="A5:K5"/>
    <mergeCell ref="A8:A15"/>
    <mergeCell ref="A17:A31"/>
    <mergeCell ref="A33:A58"/>
    <mergeCell ref="A60:A70"/>
  </mergeCells>
  <conditionalFormatting sqref="C7">
    <cfRule type="containsText" dxfId="3" priority="2" operator="containsText" text="ESCALIER CENTRE">
      <formula>NOT(ISERROR(SEARCH("ESCALIER CENTRE",C7)))</formula>
    </cfRule>
    <cfRule type="containsText" dxfId="2" priority="3" operator="containsText" text="ISSU DE SECOURS">
      <formula>NOT(ISERROR(SEARCH("ISSU DE SECOURS",C7)))</formula>
    </cfRule>
    <cfRule type="containsText" dxfId="1" priority="4" operator="containsText" text="CIRCULATION">
      <formula>NOT(ISERROR(SEARCH("CIRCULATION",C7)))</formula>
    </cfRule>
  </conditionalFormatting>
  <conditionalFormatting sqref="C7">
    <cfRule type="containsText" dxfId="0" priority="1" operator="containsText" text="ESCALIER PEDOPSY">
      <formula>NOT(ISERROR(SEARCH("ESCALIER PEDOPSY",C7)))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7474B0-CCD3-49A0-AAE2-E11EBCA76980}"/>
</file>

<file path=customXml/itemProps2.xml><?xml version="1.0" encoding="utf-8"?>
<ds:datastoreItem xmlns:ds="http://schemas.openxmlformats.org/officeDocument/2006/customXml" ds:itemID="{A142C585-9AF8-4D10-82E3-FFBC8BA78213}"/>
</file>

<file path=customXml/itemProps3.xml><?xml version="1.0" encoding="utf-8"?>
<ds:datastoreItem xmlns:ds="http://schemas.openxmlformats.org/officeDocument/2006/customXml" ds:itemID="{413C478C-4B22-4B8A-83BB-EE8EBA1A37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HAMELIN Didier</cp:lastModifiedBy>
  <cp:revision/>
  <dcterms:created xsi:type="dcterms:W3CDTF">2006-09-16T00:00:00Z</dcterms:created>
  <dcterms:modified xsi:type="dcterms:W3CDTF">2025-11-24T13:40:20Z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